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J81" i="23"/>
  <c r="I81" i="23"/>
  <c r="H81" i="23"/>
  <c r="G81" i="23"/>
  <c r="F81" i="23"/>
  <c r="E81" i="23"/>
  <c r="M78" i="23"/>
  <c r="L78" i="23"/>
  <c r="L77" i="23" s="1"/>
  <c r="K78" i="23"/>
  <c r="K77" i="23" s="1"/>
  <c r="J78" i="23"/>
  <c r="J77" i="23" s="1"/>
  <c r="I78" i="23"/>
  <c r="H78" i="23"/>
  <c r="H77" i="23" s="1"/>
  <c r="G78" i="23"/>
  <c r="G77" i="23" s="1"/>
  <c r="F78" i="23"/>
  <c r="F77" i="23" s="1"/>
  <c r="E78" i="23"/>
  <c r="M77" i="23"/>
  <c r="I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J68" i="23"/>
  <c r="I68" i="23"/>
  <c r="H68" i="23"/>
  <c r="G68" i="23"/>
  <c r="F68" i="23"/>
  <c r="E68" i="23"/>
  <c r="M65" i="23"/>
  <c r="L65" i="23"/>
  <c r="L64" i="23" s="1"/>
  <c r="K65" i="23"/>
  <c r="K64" i="23" s="1"/>
  <c r="J65" i="23"/>
  <c r="J64" i="23" s="1"/>
  <c r="I65" i="23"/>
  <c r="H65" i="23"/>
  <c r="H64" i="23" s="1"/>
  <c r="G65" i="23"/>
  <c r="G64" i="23" s="1"/>
  <c r="F65" i="23"/>
  <c r="F64" i="23" s="1"/>
  <c r="E65" i="23"/>
  <c r="M64" i="23"/>
  <c r="I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J56" i="23"/>
  <c r="I56" i="23"/>
  <c r="H56" i="23"/>
  <c r="G56" i="23"/>
  <c r="F56" i="23"/>
  <c r="E56" i="23"/>
  <c r="M53" i="23"/>
  <c r="L53" i="23"/>
  <c r="L52" i="23" s="1"/>
  <c r="L51" i="23" s="1"/>
  <c r="K53" i="23"/>
  <c r="K52" i="23" s="1"/>
  <c r="J53" i="23"/>
  <c r="J52" i="23" s="1"/>
  <c r="I53" i="23"/>
  <c r="H53" i="23"/>
  <c r="H52" i="23" s="1"/>
  <c r="H51" i="23" s="1"/>
  <c r="G53" i="23"/>
  <c r="G52" i="23" s="1"/>
  <c r="F53" i="23"/>
  <c r="F52" i="23" s="1"/>
  <c r="E53" i="23"/>
  <c r="M52" i="23"/>
  <c r="M51" i="23" s="1"/>
  <c r="I52" i="23"/>
  <c r="E52" i="23"/>
  <c r="E51" i="23" s="1"/>
  <c r="J51" i="23"/>
  <c r="F51" i="23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I8" i="23"/>
  <c r="H8" i="23"/>
  <c r="G8" i="23"/>
  <c r="F8" i="23"/>
  <c r="E8" i="23"/>
  <c r="M5" i="23"/>
  <c r="M4" i="23" s="1"/>
  <c r="M92" i="23" s="1"/>
  <c r="L5" i="23"/>
  <c r="K5" i="23"/>
  <c r="J5" i="23"/>
  <c r="I5" i="23"/>
  <c r="I4" i="23" s="1"/>
  <c r="H5" i="23"/>
  <c r="G5" i="23"/>
  <c r="F5" i="23"/>
  <c r="E5" i="23"/>
  <c r="E4" i="23" s="1"/>
  <c r="E92" i="23" s="1"/>
  <c r="J4" i="23"/>
  <c r="J92" i="23" s="1"/>
  <c r="F4" i="23"/>
  <c r="F92" i="23" s="1"/>
  <c r="M81" i="22"/>
  <c r="L81" i="22"/>
  <c r="K81" i="22"/>
  <c r="K77" i="22" s="1"/>
  <c r="J81" i="22"/>
  <c r="I81" i="22"/>
  <c r="H81" i="22"/>
  <c r="G81" i="22"/>
  <c r="G77" i="22" s="1"/>
  <c r="F81" i="22"/>
  <c r="E81" i="22"/>
  <c r="M78" i="22"/>
  <c r="M77" i="22" s="1"/>
  <c r="L78" i="22"/>
  <c r="K78" i="22"/>
  <c r="J78" i="22"/>
  <c r="I78" i="22"/>
  <c r="I77" i="22" s="1"/>
  <c r="H78" i="22"/>
  <c r="G78" i="22"/>
  <c r="F78" i="22"/>
  <c r="E78" i="22"/>
  <c r="E77" i="22" s="1"/>
  <c r="J77" i="22"/>
  <c r="F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K64" i="22" s="1"/>
  <c r="J68" i="22"/>
  <c r="I68" i="22"/>
  <c r="H68" i="22"/>
  <c r="G68" i="22"/>
  <c r="G64" i="22" s="1"/>
  <c r="F68" i="22"/>
  <c r="E68" i="22"/>
  <c r="M65" i="22"/>
  <c r="M64" i="22" s="1"/>
  <c r="L65" i="22"/>
  <c r="L64" i="22" s="1"/>
  <c r="K65" i="22"/>
  <c r="J65" i="22"/>
  <c r="I65" i="22"/>
  <c r="I64" i="22" s="1"/>
  <c r="H65" i="22"/>
  <c r="H64" i="22" s="1"/>
  <c r="G65" i="22"/>
  <c r="F65" i="22"/>
  <c r="E65" i="22"/>
  <c r="E64" i="22" s="1"/>
  <c r="J64" i="22"/>
  <c r="F64" i="22"/>
  <c r="M59" i="22"/>
  <c r="L59" i="22"/>
  <c r="K59" i="22"/>
  <c r="K51" i="22" s="1"/>
  <c r="J59" i="22"/>
  <c r="I59" i="22"/>
  <c r="H59" i="22"/>
  <c r="G59" i="22"/>
  <c r="F59" i="22"/>
  <c r="E59" i="22"/>
  <c r="M56" i="22"/>
  <c r="L56" i="22"/>
  <c r="K56" i="22"/>
  <c r="K52" i="22" s="1"/>
  <c r="J56" i="22"/>
  <c r="I56" i="22"/>
  <c r="H56" i="22"/>
  <c r="G56" i="22"/>
  <c r="G52" i="22" s="1"/>
  <c r="F56" i="22"/>
  <c r="E56" i="22"/>
  <c r="M53" i="22"/>
  <c r="M52" i="22" s="1"/>
  <c r="M51" i="22" s="1"/>
  <c r="L53" i="22"/>
  <c r="K53" i="22"/>
  <c r="J53" i="22"/>
  <c r="I53" i="22"/>
  <c r="I52" i="22" s="1"/>
  <c r="I51" i="22" s="1"/>
  <c r="H53" i="22"/>
  <c r="G53" i="22"/>
  <c r="F53" i="22"/>
  <c r="E53" i="22"/>
  <c r="E52" i="22" s="1"/>
  <c r="E51" i="22" s="1"/>
  <c r="J52" i="22"/>
  <c r="F52" i="22"/>
  <c r="F51" i="22" s="1"/>
  <c r="G51" i="22"/>
  <c r="G92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I8" i="22"/>
  <c r="H8" i="22"/>
  <c r="G8" i="22"/>
  <c r="F8" i="22"/>
  <c r="E8" i="22"/>
  <c r="M5" i="22"/>
  <c r="L5" i="22"/>
  <c r="K5" i="22"/>
  <c r="J5" i="22"/>
  <c r="J4" i="22" s="1"/>
  <c r="I5" i="22"/>
  <c r="H5" i="22"/>
  <c r="G5" i="22"/>
  <c r="F5" i="22"/>
  <c r="F4" i="22" s="1"/>
  <c r="E5" i="22"/>
  <c r="K4" i="22"/>
  <c r="G4" i="22"/>
  <c r="M81" i="21"/>
  <c r="L81" i="21"/>
  <c r="L77" i="21" s="1"/>
  <c r="K81" i="21"/>
  <c r="J81" i="21"/>
  <c r="I81" i="21"/>
  <c r="H81" i="21"/>
  <c r="H77" i="21" s="1"/>
  <c r="G81" i="21"/>
  <c r="F81" i="21"/>
  <c r="E81" i="21"/>
  <c r="M78" i="21"/>
  <c r="L78" i="21"/>
  <c r="K78" i="21"/>
  <c r="J78" i="21"/>
  <c r="J77" i="21" s="1"/>
  <c r="I78" i="21"/>
  <c r="H78" i="21"/>
  <c r="G78" i="21"/>
  <c r="F78" i="21"/>
  <c r="F77" i="21" s="1"/>
  <c r="E78" i="21"/>
  <c r="K77" i="21"/>
  <c r="G77" i="21"/>
  <c r="M73" i="21"/>
  <c r="L73" i="21"/>
  <c r="K73" i="21"/>
  <c r="J73" i="21"/>
  <c r="I73" i="21"/>
  <c r="H73" i="21"/>
  <c r="G73" i="21"/>
  <c r="F73" i="21"/>
  <c r="E73" i="21"/>
  <c r="M68" i="21"/>
  <c r="L68" i="21"/>
  <c r="L64" i="21" s="1"/>
  <c r="K68" i="21"/>
  <c r="J68" i="21"/>
  <c r="I68" i="21"/>
  <c r="H68" i="21"/>
  <c r="H64" i="21" s="1"/>
  <c r="G68" i="21"/>
  <c r="F68" i="21"/>
  <c r="E68" i="21"/>
  <c r="M65" i="21"/>
  <c r="M64" i="21" s="1"/>
  <c r="L65" i="21"/>
  <c r="K65" i="21"/>
  <c r="J65" i="21"/>
  <c r="J64" i="21" s="1"/>
  <c r="I65" i="21"/>
  <c r="I64" i="21" s="1"/>
  <c r="H65" i="21"/>
  <c r="G65" i="21"/>
  <c r="F65" i="21"/>
  <c r="F64" i="21" s="1"/>
  <c r="E65" i="21"/>
  <c r="E64" i="21" s="1"/>
  <c r="K64" i="21"/>
  <c r="G64" i="21"/>
  <c r="M59" i="21"/>
  <c r="L59" i="21"/>
  <c r="K59" i="21"/>
  <c r="J59" i="21"/>
  <c r="I59" i="21"/>
  <c r="H59" i="21"/>
  <c r="H51" i="21" s="1"/>
  <c r="G59" i="21"/>
  <c r="F59" i="21"/>
  <c r="E59" i="21"/>
  <c r="M56" i="21"/>
  <c r="L56" i="21"/>
  <c r="L52" i="21" s="1"/>
  <c r="K56" i="21"/>
  <c r="J56" i="21"/>
  <c r="I56" i="21"/>
  <c r="H56" i="21"/>
  <c r="H52" i="21" s="1"/>
  <c r="G56" i="21"/>
  <c r="F56" i="21"/>
  <c r="E56" i="21"/>
  <c r="M53" i="21"/>
  <c r="L53" i="21"/>
  <c r="K53" i="21"/>
  <c r="J53" i="21"/>
  <c r="J52" i="21" s="1"/>
  <c r="J51" i="21" s="1"/>
  <c r="I53" i="21"/>
  <c r="H53" i="21"/>
  <c r="G53" i="21"/>
  <c r="F53" i="21"/>
  <c r="F52" i="21" s="1"/>
  <c r="F51" i="21" s="1"/>
  <c r="E53" i="21"/>
  <c r="K52" i="21"/>
  <c r="K51" i="21" s="1"/>
  <c r="G52" i="21"/>
  <c r="L51" i="21"/>
  <c r="L92" i="21" s="1"/>
  <c r="M47" i="21"/>
  <c r="L47" i="21"/>
  <c r="K47" i="21"/>
  <c r="J47" i="21"/>
  <c r="I47" i="21"/>
  <c r="H47" i="21"/>
  <c r="G47" i="21"/>
  <c r="F47" i="21"/>
  <c r="E47" i="21"/>
  <c r="M8" i="21"/>
  <c r="L8" i="21"/>
  <c r="K8" i="21"/>
  <c r="J8" i="21"/>
  <c r="I8" i="21"/>
  <c r="H8" i="21"/>
  <c r="G8" i="21"/>
  <c r="F8" i="21"/>
  <c r="E8" i="21"/>
  <c r="M5" i="21"/>
  <c r="L5" i="21"/>
  <c r="K5" i="21"/>
  <c r="K4" i="21" s="1"/>
  <c r="K92" i="21" s="1"/>
  <c r="J5" i="21"/>
  <c r="I5" i="21"/>
  <c r="H5" i="21"/>
  <c r="G5" i="21"/>
  <c r="G4" i="21" s="1"/>
  <c r="F5" i="21"/>
  <c r="E5" i="21"/>
  <c r="L4" i="21"/>
  <c r="H4" i="21"/>
  <c r="H92" i="21" s="1"/>
  <c r="M81" i="20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K77" i="20" s="1"/>
  <c r="J78" i="20"/>
  <c r="J77" i="20" s="1"/>
  <c r="I78" i="20"/>
  <c r="H78" i="20"/>
  <c r="G78" i="20"/>
  <c r="G77" i="20" s="1"/>
  <c r="F78" i="20"/>
  <c r="F77" i="20" s="1"/>
  <c r="E78" i="20"/>
  <c r="L77" i="20"/>
  <c r="H77" i="20"/>
  <c r="M73" i="20"/>
  <c r="M51" i="20" s="1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K64" i="20" s="1"/>
  <c r="J65" i="20"/>
  <c r="I65" i="20"/>
  <c r="H65" i="20"/>
  <c r="G65" i="20"/>
  <c r="G64" i="20" s="1"/>
  <c r="F65" i="20"/>
  <c r="E65" i="20"/>
  <c r="L64" i="20"/>
  <c r="H64" i="20"/>
  <c r="M59" i="20"/>
  <c r="L59" i="20"/>
  <c r="K59" i="20"/>
  <c r="J59" i="20"/>
  <c r="I59" i="20"/>
  <c r="H59" i="20"/>
  <c r="G59" i="20"/>
  <c r="F59" i="20"/>
  <c r="E59" i="20"/>
  <c r="M56" i="20"/>
  <c r="M52" i="20" s="1"/>
  <c r="L56" i="20"/>
  <c r="K56" i="20"/>
  <c r="J56" i="20"/>
  <c r="I56" i="20"/>
  <c r="I52" i="20" s="1"/>
  <c r="I51" i="20" s="1"/>
  <c r="I92" i="20" s="1"/>
  <c r="H56" i="20"/>
  <c r="G56" i="20"/>
  <c r="F56" i="20"/>
  <c r="E56" i="20"/>
  <c r="E52" i="20" s="1"/>
  <c r="M53" i="20"/>
  <c r="L53" i="20"/>
  <c r="K53" i="20"/>
  <c r="K52" i="20" s="1"/>
  <c r="J53" i="20"/>
  <c r="J52" i="20" s="1"/>
  <c r="I53" i="20"/>
  <c r="H53" i="20"/>
  <c r="G53" i="20"/>
  <c r="G52" i="20" s="1"/>
  <c r="F53" i="20"/>
  <c r="F52" i="20" s="1"/>
  <c r="E53" i="20"/>
  <c r="L52" i="20"/>
  <c r="L51" i="20" s="1"/>
  <c r="H52" i="20"/>
  <c r="E51" i="20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L4" i="20" s="1"/>
  <c r="L92" i="20" s="1"/>
  <c r="K5" i="20"/>
  <c r="J5" i="20"/>
  <c r="I5" i="20"/>
  <c r="H5" i="20"/>
  <c r="H4" i="20" s="1"/>
  <c r="G5" i="20"/>
  <c r="F5" i="20"/>
  <c r="E5" i="20"/>
  <c r="M4" i="20"/>
  <c r="M92" i="20" s="1"/>
  <c r="I4" i="20"/>
  <c r="E4" i="20"/>
  <c r="E92" i="20" s="1"/>
  <c r="M81" i="19"/>
  <c r="L81" i="19"/>
  <c r="K81" i="19"/>
  <c r="J81" i="19"/>
  <c r="J77" i="19" s="1"/>
  <c r="I81" i="19"/>
  <c r="H81" i="19"/>
  <c r="G81" i="19"/>
  <c r="F81" i="19"/>
  <c r="F77" i="19" s="1"/>
  <c r="E81" i="19"/>
  <c r="M78" i="19"/>
  <c r="L78" i="19"/>
  <c r="L77" i="19" s="1"/>
  <c r="K78" i="19"/>
  <c r="K77" i="19" s="1"/>
  <c r="J78" i="19"/>
  <c r="I78" i="19"/>
  <c r="H78" i="19"/>
  <c r="H77" i="19" s="1"/>
  <c r="G78" i="19"/>
  <c r="G77" i="19" s="1"/>
  <c r="F78" i="19"/>
  <c r="E78" i="19"/>
  <c r="M77" i="19"/>
  <c r="I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L65" i="19"/>
  <c r="L64" i="19" s="1"/>
  <c r="K65" i="19"/>
  <c r="K64" i="19" s="1"/>
  <c r="J65" i="19"/>
  <c r="I65" i="19"/>
  <c r="H65" i="19"/>
  <c r="H64" i="19" s="1"/>
  <c r="G65" i="19"/>
  <c r="G64" i="19" s="1"/>
  <c r="F65" i="19"/>
  <c r="E65" i="19"/>
  <c r="M64" i="19"/>
  <c r="I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J52" i="19" s="1"/>
  <c r="J51" i="19" s="1"/>
  <c r="I56" i="19"/>
  <c r="H56" i="19"/>
  <c r="G56" i="19"/>
  <c r="F56" i="19"/>
  <c r="F52" i="19" s="1"/>
  <c r="F51" i="19" s="1"/>
  <c r="E56" i="19"/>
  <c r="M53" i="19"/>
  <c r="L53" i="19"/>
  <c r="L52" i="19" s="1"/>
  <c r="L51" i="19" s="1"/>
  <c r="K53" i="19"/>
  <c r="K52" i="19" s="1"/>
  <c r="K51" i="19" s="1"/>
  <c r="J53" i="19"/>
  <c r="I53" i="19"/>
  <c r="H53" i="19"/>
  <c r="H52" i="19" s="1"/>
  <c r="H51" i="19" s="1"/>
  <c r="G53" i="19"/>
  <c r="G52" i="19" s="1"/>
  <c r="G51" i="19" s="1"/>
  <c r="F53" i="19"/>
  <c r="E53" i="19"/>
  <c r="M52" i="19"/>
  <c r="M51" i="19" s="1"/>
  <c r="I52" i="19"/>
  <c r="I51" i="19" s="1"/>
  <c r="E52" i="19"/>
  <c r="E51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M4" i="19" s="1"/>
  <c r="M92" i="19" s="1"/>
  <c r="L5" i="19"/>
  <c r="K5" i="19"/>
  <c r="J5" i="19"/>
  <c r="I5" i="19"/>
  <c r="I4" i="19" s="1"/>
  <c r="H5" i="19"/>
  <c r="G5" i="19"/>
  <c r="F5" i="19"/>
  <c r="E5" i="19"/>
  <c r="E4" i="19" s="1"/>
  <c r="E92" i="19" s="1"/>
  <c r="J4" i="19"/>
  <c r="F4" i="19"/>
  <c r="F92" i="19" s="1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M77" i="18" s="1"/>
  <c r="L78" i="18"/>
  <c r="K78" i="18"/>
  <c r="J78" i="18"/>
  <c r="I78" i="18"/>
  <c r="I77" i="18" s="1"/>
  <c r="H78" i="18"/>
  <c r="G78" i="18"/>
  <c r="F78" i="18"/>
  <c r="E78" i="18"/>
  <c r="E77" i="18" s="1"/>
  <c r="J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M64" i="18" s="1"/>
  <c r="L65" i="18"/>
  <c r="K65" i="18"/>
  <c r="J65" i="18"/>
  <c r="I65" i="18"/>
  <c r="I64" i="18" s="1"/>
  <c r="H65" i="18"/>
  <c r="G65" i="18"/>
  <c r="F65" i="18"/>
  <c r="E65" i="18"/>
  <c r="E64" i="18" s="1"/>
  <c r="J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K52" i="18" s="1"/>
  <c r="J56" i="18"/>
  <c r="I56" i="18"/>
  <c r="H56" i="18"/>
  <c r="G56" i="18"/>
  <c r="G52" i="18" s="1"/>
  <c r="F56" i="18"/>
  <c r="E56" i="18"/>
  <c r="M53" i="18"/>
  <c r="M52" i="18" s="1"/>
  <c r="M51" i="18" s="1"/>
  <c r="L53" i="18"/>
  <c r="K53" i="18"/>
  <c r="J53" i="18"/>
  <c r="I53" i="18"/>
  <c r="I52" i="18" s="1"/>
  <c r="I51" i="18" s="1"/>
  <c r="H53" i="18"/>
  <c r="G53" i="18"/>
  <c r="F53" i="18"/>
  <c r="E53" i="18"/>
  <c r="E52" i="18" s="1"/>
  <c r="E51" i="18" s="1"/>
  <c r="J52" i="18"/>
  <c r="J51" i="18" s="1"/>
  <c r="F52" i="18"/>
  <c r="F51" i="18" s="1"/>
  <c r="K51" i="18"/>
  <c r="G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L4" i="18" s="1"/>
  <c r="K8" i="18"/>
  <c r="J8" i="18"/>
  <c r="I8" i="18"/>
  <c r="H8" i="18"/>
  <c r="H4" i="18" s="1"/>
  <c r="G8" i="18"/>
  <c r="F8" i="18"/>
  <c r="E8" i="18"/>
  <c r="M5" i="18"/>
  <c r="M4" i="18" s="1"/>
  <c r="L5" i="18"/>
  <c r="K5" i="18"/>
  <c r="J5" i="18"/>
  <c r="I5" i="18"/>
  <c r="I4" i="18" s="1"/>
  <c r="H5" i="18"/>
  <c r="G5" i="18"/>
  <c r="F5" i="18"/>
  <c r="E5" i="18"/>
  <c r="E4" i="18" s="1"/>
  <c r="J4" i="18"/>
  <c r="F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M9" i="17" s="1"/>
  <c r="L10" i="17"/>
  <c r="K10" i="17"/>
  <c r="K9" i="17" s="1"/>
  <c r="J10" i="17"/>
  <c r="I10" i="17"/>
  <c r="H10" i="17"/>
  <c r="G10" i="17"/>
  <c r="G9" i="17" s="1"/>
  <c r="F10" i="17"/>
  <c r="E10" i="17"/>
  <c r="E9" i="17" s="1"/>
  <c r="L9" i="17"/>
  <c r="J9" i="17"/>
  <c r="I9" i="17"/>
  <c r="H9" i="17"/>
  <c r="F9" i="17"/>
  <c r="M4" i="17"/>
  <c r="L4" i="17"/>
  <c r="L40" i="17" s="1"/>
  <c r="K4" i="17"/>
  <c r="K40" i="17" s="1"/>
  <c r="J4" i="17"/>
  <c r="I4" i="17"/>
  <c r="H4" i="17"/>
  <c r="H40" i="17" s="1"/>
  <c r="G4" i="17"/>
  <c r="G40" i="17" s="1"/>
  <c r="F4" i="17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H26" i="15"/>
  <c r="D26" i="15"/>
  <c r="K16" i="15"/>
  <c r="J16" i="15"/>
  <c r="I16" i="15"/>
  <c r="H16" i="15"/>
  <c r="G16" i="15"/>
  <c r="F16" i="15"/>
  <c r="E16" i="15"/>
  <c r="D16" i="15"/>
  <c r="C16" i="15"/>
  <c r="K8" i="15"/>
  <c r="J8" i="15"/>
  <c r="J26" i="15" s="1"/>
  <c r="I8" i="15"/>
  <c r="H8" i="15"/>
  <c r="G8" i="15"/>
  <c r="F8" i="15"/>
  <c r="F26" i="15" s="1"/>
  <c r="E8" i="15"/>
  <c r="D8" i="15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H26" i="13" s="1"/>
  <c r="G8" i="13"/>
  <c r="F8" i="13"/>
  <c r="E8" i="13"/>
  <c r="D8" i="13"/>
  <c r="D26" i="13" s="1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J26" i="11" s="1"/>
  <c r="I8" i="11"/>
  <c r="H8" i="11"/>
  <c r="G8" i="11"/>
  <c r="F8" i="11"/>
  <c r="F26" i="11" s="1"/>
  <c r="E8" i="11"/>
  <c r="D8" i="1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H26" i="9" s="1"/>
  <c r="G8" i="9"/>
  <c r="F8" i="9"/>
  <c r="E8" i="9"/>
  <c r="D8" i="9"/>
  <c r="D26" i="9" s="1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G4" i="4"/>
  <c r="G26" i="4" s="1"/>
  <c r="F4" i="4"/>
  <c r="F26" i="4" s="1"/>
  <c r="E4" i="4"/>
  <c r="E26" i="4" s="1"/>
  <c r="D4" i="4"/>
  <c r="C4" i="4"/>
  <c r="C26" i="4" s="1"/>
  <c r="K92" i="22" l="1"/>
  <c r="J92" i="19"/>
  <c r="J92" i="18"/>
  <c r="H52" i="18"/>
  <c r="L52" i="18"/>
  <c r="H64" i="18"/>
  <c r="L64" i="18"/>
  <c r="H4" i="19"/>
  <c r="H92" i="19" s="1"/>
  <c r="L4" i="19"/>
  <c r="L92" i="19" s="1"/>
  <c r="G4" i="19"/>
  <c r="G92" i="19" s="1"/>
  <c r="K4" i="19"/>
  <c r="K92" i="19" s="1"/>
  <c r="E52" i="21"/>
  <c r="E51" i="21" s="1"/>
  <c r="I52" i="21"/>
  <c r="I51" i="21" s="1"/>
  <c r="M52" i="21"/>
  <c r="M51" i="21" s="1"/>
  <c r="E4" i="22"/>
  <c r="E92" i="22" s="1"/>
  <c r="I4" i="22"/>
  <c r="I92" i="22" s="1"/>
  <c r="M4" i="22"/>
  <c r="M92" i="22" s="1"/>
  <c r="H4" i="22"/>
  <c r="L4" i="22"/>
  <c r="H77" i="22"/>
  <c r="L77" i="22"/>
  <c r="E40" i="17"/>
  <c r="I40" i="17"/>
  <c r="M40" i="17"/>
  <c r="F92" i="18"/>
  <c r="E92" i="18"/>
  <c r="I92" i="18"/>
  <c r="M92" i="18"/>
  <c r="I92" i="19"/>
  <c r="F92" i="22"/>
  <c r="G4" i="23"/>
  <c r="K4" i="23"/>
  <c r="I51" i="23"/>
  <c r="I92" i="23" s="1"/>
  <c r="G51" i="23"/>
  <c r="K51" i="23"/>
  <c r="F40" i="17"/>
  <c r="J40" i="17"/>
  <c r="H77" i="18"/>
  <c r="L77" i="18"/>
  <c r="G4" i="20"/>
  <c r="K4" i="20"/>
  <c r="F4" i="20"/>
  <c r="J4" i="20"/>
  <c r="H51" i="20"/>
  <c r="H92" i="20" s="1"/>
  <c r="G51" i="20"/>
  <c r="K51" i="20"/>
  <c r="F64" i="20"/>
  <c r="F51" i="20" s="1"/>
  <c r="J64" i="20"/>
  <c r="J51" i="20" s="1"/>
  <c r="F4" i="21"/>
  <c r="F92" i="21" s="1"/>
  <c r="J4" i="21"/>
  <c r="J92" i="21" s="1"/>
  <c r="E4" i="21"/>
  <c r="I4" i="21"/>
  <c r="M4" i="21"/>
  <c r="G51" i="21"/>
  <c r="G92" i="21" s="1"/>
  <c r="E77" i="21"/>
  <c r="I77" i="21"/>
  <c r="M77" i="21"/>
  <c r="J51" i="22"/>
  <c r="J92" i="22" s="1"/>
  <c r="H52" i="22"/>
  <c r="H51" i="22" s="1"/>
  <c r="L52" i="22"/>
  <c r="L51" i="22" s="1"/>
  <c r="H4" i="23"/>
  <c r="H92" i="23" s="1"/>
  <c r="L4" i="23"/>
  <c r="L92" i="23" s="1"/>
  <c r="I92" i="21" l="1"/>
  <c r="G92" i="20"/>
  <c r="K92" i="23"/>
  <c r="L51" i="18"/>
  <c r="L92" i="18" s="1"/>
  <c r="E92" i="21"/>
  <c r="J92" i="20"/>
  <c r="G92" i="23"/>
  <c r="H51" i="18"/>
  <c r="H92" i="18" s="1"/>
  <c r="F92" i="20"/>
  <c r="L92" i="22"/>
  <c r="M92" i="21"/>
  <c r="K92" i="20"/>
  <c r="H92" i="22"/>
</calcChain>
</file>

<file path=xl/sharedStrings.xml><?xml version="1.0" encoding="utf-8"?>
<sst xmlns="http://schemas.openxmlformats.org/spreadsheetml/2006/main" count="9181" uniqueCount="187">
  <si>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</si>
  <si>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</si>
  <si>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</si>
  <si>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</si>
  <si>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</si>
  <si>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</si>
  <si>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</si>
  <si>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</si>
  <si>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</si>
  <si>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</si>
  <si>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</si>
  <si>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</si>
  <si>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</si>
  <si>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</si>
  <si>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</si>
  <si>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</si>
  <si>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</si>
  <si>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</si>
  <si>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</si>
  <si>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</si>
  <si>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</si>
  <si>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</si>
  <si>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</si>
  <si>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</si>
  <si>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</si>
  <si>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</si>
  <si>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</si>
  <si>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</si>
  <si>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</si>
  <si>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</si>
  <si>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</si>
  <si>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</si>
  <si>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</si>
  <si>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</si>
  <si>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</si>
  <si>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</si>
  <si>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</si>
  <si>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</si>
  <si>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</si>
  <si>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</si>
  <si>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</si>
  <si>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</si>
  <si>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</si>
  <si>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</si>
  <si>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</si>
  <si>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</si>
  <si>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</si>
  <si>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</si>
  <si>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</si>
  <si>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</si>
  <si>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</si>
  <si>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</si>
  <si>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</si>
  <si>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</si>
  <si>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</si>
  <si>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</si>
  <si>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</si>
  <si>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</si>
  <si>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</si>
  <si>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</si>
  <si>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</si>
  <si>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</si>
  <si>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</si>
  <si>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</si>
  <si>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</si>
  <si>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</si>
  <si>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</si>
  <si>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</si>
  <si>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</si>
  <si>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</si>
  <si>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</si>
  <si>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</si>
  <si>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</si>
  <si>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</si>
  <si>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</si>
  <si>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</si>
  <si>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</si>
  <si>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</si>
  <si>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</si>
  <si>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</si>
  <si>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</si>
  <si>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</si>
  <si>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</si>
  <si>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</si>
  <si>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</si>
  <si>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</si>
  <si>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</si>
  <si>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</si>
  <si>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</si>
  <si>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</si>
  <si>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</si>
  <si>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</si>
  <si>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</si>
  <si>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</si>
  <si>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</si>
  <si>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</si>
  <si>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</si>
  <si>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</si>
  <si>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</si>
  <si>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</si>
  <si>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</si>
  <si>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</si>
  <si>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</si>
  <si>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</si>
  <si>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</si>
  <si>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</si>
  <si>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</si>
  <si>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</si>
  <si>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</si>
  <si>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</si>
  <si>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</si>
  <si>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</si>
  <si>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</si>
  <si>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</si>
  <si>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</si>
  <si>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</si>
  <si>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</si>
  <si>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</si>
  <si>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</si>
  <si>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</si>
  <si>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</si>
  <si>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</si>
  <si>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2013/14</t>
  </si>
  <si>
    <t>2012/13</t>
  </si>
  <si>
    <t>2011/12</t>
  </si>
  <si>
    <t>2014/15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</si>
  <si>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</si>
  <si>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</si>
  <si>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</si>
  <si>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</si>
  <si>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</si>
  <si>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</si>
  <si>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</si>
  <si>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Social Welfare Services</t>
  </si>
  <si>
    <t>3. Children And Families</t>
  </si>
  <si>
    <t>4. Restorative Services</t>
  </si>
  <si>
    <t>5. Development And Research</t>
  </si>
  <si>
    <t xml:space="preserve">6. </t>
  </si>
  <si>
    <t xml:space="preserve">7. </t>
  </si>
  <si>
    <t xml:space="preserve">8. </t>
  </si>
  <si>
    <t>2010/11</t>
  </si>
  <si>
    <t xml:space="preserve">9. </t>
  </si>
  <si>
    <t>1. Office Of The Mec</t>
  </si>
  <si>
    <t>2. Corporate Management Services</t>
  </si>
  <si>
    <t>3. District Management</t>
  </si>
  <si>
    <t>1. Management And Support</t>
  </si>
  <si>
    <t>2. Services To Older Persons</t>
  </si>
  <si>
    <t>3. Services To Persons With Disabiities</t>
  </si>
  <si>
    <t>4. Hiv And Aids</t>
  </si>
  <si>
    <t>5. Social Relief</t>
  </si>
  <si>
    <t>2. Care And Support Services To Families</t>
  </si>
  <si>
    <t>3. Child Care And Protection Services</t>
  </si>
  <si>
    <t>4. Ecd And Partial Care</t>
  </si>
  <si>
    <t>5. Child And Youth Care Centres</t>
  </si>
  <si>
    <t>6. Community-Based Care Services To Children</t>
  </si>
  <si>
    <t xml:space="preserve">2. Social Crime Prevention And Support </t>
  </si>
  <si>
    <t>3. Victim Empowerment Programme</t>
  </si>
  <si>
    <t>4. Substance Abuse, Prevention. Treatment And Rehabilation</t>
  </si>
  <si>
    <t>2. Community Mobilisation</t>
  </si>
  <si>
    <t>3. Institutional Capacity Building And Support For Npos</t>
  </si>
  <si>
    <t>4. Poverty Alleviation And Sustainable Livelihoods</t>
  </si>
  <si>
    <t>5. Community Based Research And Planning</t>
  </si>
  <si>
    <t>6. Youth Development</t>
  </si>
  <si>
    <t>7. Women Development</t>
  </si>
  <si>
    <t>8. Population Policy Promotion</t>
  </si>
  <si>
    <t>Table B.1: Specification of receipts: Social Development</t>
  </si>
  <si>
    <t>Table B.2: Payments and estimates by economic classification: Social Development</t>
  </si>
  <si>
    <t>2015/16</t>
  </si>
  <si>
    <t>2016/17</t>
  </si>
  <si>
    <t>Table 12.2: Summary of departmental receipts collection</t>
  </si>
  <si>
    <t>Table 12.3: Summary of payments and estimates by programme: Social Development</t>
  </si>
  <si>
    <t>Table 12.4: Summary of provincial payments and estimates by economic classification: Social Development</t>
  </si>
  <si>
    <t>Table 12.8: Summary of payments and estimates by sub-programme: Administration</t>
  </si>
  <si>
    <t>Table 12.9: Summary of payments and estimates by economic classification: Administration</t>
  </si>
  <si>
    <t>Table 12.10: Summary of payments and estimates by sub-programme: Social Welfare Services</t>
  </si>
  <si>
    <t>Table 12.11: Summary of payments and estimates by economic classification: Social Welfare Services</t>
  </si>
  <si>
    <t>Table 12.12: Summary of payments and estimates by sub-programme: Children And Families</t>
  </si>
  <si>
    <t>Table 12.13: Summary of payments and estimates by economic classification: Children And Families</t>
  </si>
  <si>
    <t>Table 12.14: Summary of payments and estimates by sub-programme: Restorative Services</t>
  </si>
  <si>
    <t>Table 12.15: Summary of payments and estimates by economic classification: Restorative Services</t>
  </si>
  <si>
    <t>Table 12.16: Summary of payments and estimates by sub-programme: Development And Research</t>
  </si>
  <si>
    <t>Table 12.17: Summary of payments and estimates by economic classification: Development And Research</t>
  </si>
  <si>
    <t>Table B.2A: Payments and estimates by economic classification: Administration</t>
  </si>
  <si>
    <t>Table B.2B: Payments and estimates by economic classification: Social Welfare Services</t>
  </si>
  <si>
    <t>Table B.2C: Payments and estimates by economic classification: Children And Families</t>
  </si>
  <si>
    <t>Table B.2D: Payments and estimates by economic classification: Restorative Services</t>
  </si>
  <si>
    <t>Table B.2E: Payments and estimates by economic classification: Development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</si>
</sst>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495</v>
      </c>
      <c r="D9" s="33">
        <v>621</v>
      </c>
      <c r="E9" s="33">
        <v>743</v>
      </c>
      <c r="F9" s="32">
        <v>781</v>
      </c>
      <c r="G9" s="33">
        <v>781</v>
      </c>
      <c r="H9" s="34">
        <v>799</v>
      </c>
      <c r="I9" s="33">
        <v>790</v>
      </c>
      <c r="J9" s="33">
        <v>934</v>
      </c>
      <c r="K9" s="33">
        <v>983.50199999999995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2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1258</v>
      </c>
      <c r="D12" s="33">
        <v>1047</v>
      </c>
      <c r="E12" s="33">
        <v>549</v>
      </c>
      <c r="F12" s="32">
        <v>348</v>
      </c>
      <c r="G12" s="33">
        <v>348</v>
      </c>
      <c r="H12" s="34">
        <v>646</v>
      </c>
      <c r="I12" s="33">
        <v>264</v>
      </c>
      <c r="J12" s="33">
        <v>344</v>
      </c>
      <c r="K12" s="33">
        <v>362.23199999999997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627</v>
      </c>
      <c r="E13" s="33">
        <v>573</v>
      </c>
      <c r="F13" s="32">
        <v>275</v>
      </c>
      <c r="G13" s="33">
        <v>275</v>
      </c>
      <c r="H13" s="34">
        <v>277</v>
      </c>
      <c r="I13" s="33">
        <v>375</v>
      </c>
      <c r="J13" s="33">
        <v>320</v>
      </c>
      <c r="K13" s="33">
        <v>336.96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1152</v>
      </c>
      <c r="D14" s="36">
        <v>3299</v>
      </c>
      <c r="E14" s="36">
        <v>326</v>
      </c>
      <c r="F14" s="35">
        <v>460</v>
      </c>
      <c r="G14" s="36">
        <v>460</v>
      </c>
      <c r="H14" s="37">
        <v>551</v>
      </c>
      <c r="I14" s="36">
        <v>554</v>
      </c>
      <c r="J14" s="36">
        <v>494</v>
      </c>
      <c r="K14" s="36">
        <v>520.18200000000002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2907</v>
      </c>
      <c r="D15" s="61">
        <f t="shared" ref="D15:K15" si="1">SUM(D5:D14)</f>
        <v>5594</v>
      </c>
      <c r="E15" s="61">
        <f t="shared" si="1"/>
        <v>2191</v>
      </c>
      <c r="F15" s="62">
        <f t="shared" si="1"/>
        <v>1864</v>
      </c>
      <c r="G15" s="61">
        <f t="shared" si="1"/>
        <v>1864</v>
      </c>
      <c r="H15" s="63">
        <f t="shared" si="1"/>
        <v>2273</v>
      </c>
      <c r="I15" s="61">
        <f t="shared" si="1"/>
        <v>1983</v>
      </c>
      <c r="J15" s="61">
        <f t="shared" si="1"/>
        <v>2092</v>
      </c>
      <c r="K15" s="61">
        <f t="shared" si="1"/>
        <v>2202.8760000000002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852</v>
      </c>
      <c r="D4" s="33">
        <v>595</v>
      </c>
      <c r="E4" s="33">
        <v>308</v>
      </c>
      <c r="F4" s="27">
        <v>1141</v>
      </c>
      <c r="G4" s="28">
        <v>1141</v>
      </c>
      <c r="H4" s="29">
        <v>0</v>
      </c>
      <c r="I4" s="33">
        <v>2632</v>
      </c>
      <c r="J4" s="33">
        <v>3621</v>
      </c>
      <c r="K4" s="33">
        <v>4602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14871</v>
      </c>
      <c r="D5" s="33">
        <v>13032</v>
      </c>
      <c r="E5" s="33">
        <v>18256</v>
      </c>
      <c r="F5" s="32">
        <v>30207</v>
      </c>
      <c r="G5" s="33">
        <v>29978</v>
      </c>
      <c r="H5" s="34">
        <v>29978</v>
      </c>
      <c r="I5" s="33">
        <v>35072.09375</v>
      </c>
      <c r="J5" s="33">
        <v>36608</v>
      </c>
      <c r="K5" s="33">
        <v>39601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156</v>
      </c>
      <c r="C6" s="33">
        <v>9300</v>
      </c>
      <c r="D6" s="33">
        <v>9268</v>
      </c>
      <c r="E6" s="33">
        <v>10219</v>
      </c>
      <c r="F6" s="32">
        <v>14971</v>
      </c>
      <c r="G6" s="33">
        <v>14711</v>
      </c>
      <c r="H6" s="34">
        <v>14711</v>
      </c>
      <c r="I6" s="33">
        <v>19575.0625</v>
      </c>
      <c r="J6" s="33">
        <v>21444</v>
      </c>
      <c r="K6" s="33">
        <v>22374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19158</v>
      </c>
      <c r="D7" s="33">
        <v>20626</v>
      </c>
      <c r="E7" s="33">
        <v>20876</v>
      </c>
      <c r="F7" s="32">
        <v>24075</v>
      </c>
      <c r="G7" s="33">
        <v>23506</v>
      </c>
      <c r="H7" s="34">
        <v>23336</v>
      </c>
      <c r="I7" s="33">
        <v>24873.0625</v>
      </c>
      <c r="J7" s="33">
        <v>26711</v>
      </c>
      <c r="K7" s="33">
        <v>28126.682999999997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44181</v>
      </c>
      <c r="D19" s="46">
        <f t="shared" ref="D19:K19" si="1">SUM(D4:D18)</f>
        <v>43521</v>
      </c>
      <c r="E19" s="46">
        <f t="shared" si="1"/>
        <v>49659</v>
      </c>
      <c r="F19" s="47">
        <f t="shared" si="1"/>
        <v>70394</v>
      </c>
      <c r="G19" s="46">
        <f t="shared" si="1"/>
        <v>69336</v>
      </c>
      <c r="H19" s="48">
        <f t="shared" si="1"/>
        <v>68025</v>
      </c>
      <c r="I19" s="46">
        <f t="shared" si="1"/>
        <v>82152.21875</v>
      </c>
      <c r="J19" s="46">
        <f t="shared" si="1"/>
        <v>88384</v>
      </c>
      <c r="K19" s="46">
        <f t="shared" si="1"/>
        <v>94703.68299999999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26900</v>
      </c>
      <c r="D4" s="20">
        <f t="shared" ref="D4:K4" si="0">SUM(D5:D7)</f>
        <v>26823</v>
      </c>
      <c r="E4" s="20">
        <f t="shared" si="0"/>
        <v>33456</v>
      </c>
      <c r="F4" s="21">
        <f t="shared" si="0"/>
        <v>47227</v>
      </c>
      <c r="G4" s="20">
        <f t="shared" si="0"/>
        <v>47406</v>
      </c>
      <c r="H4" s="22">
        <f t="shared" si="0"/>
        <v>46264</v>
      </c>
      <c r="I4" s="20">
        <f t="shared" si="0"/>
        <v>49689</v>
      </c>
      <c r="J4" s="20">
        <f t="shared" si="0"/>
        <v>52731</v>
      </c>
      <c r="K4" s="20">
        <f t="shared" si="0"/>
        <v>56313.618000000002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15950</v>
      </c>
      <c r="D5" s="28">
        <v>14506</v>
      </c>
      <c r="E5" s="28">
        <v>21379</v>
      </c>
      <c r="F5" s="27">
        <v>30227</v>
      </c>
      <c r="G5" s="28">
        <v>30406</v>
      </c>
      <c r="H5" s="29">
        <v>29421</v>
      </c>
      <c r="I5" s="28">
        <v>32300</v>
      </c>
      <c r="J5" s="28">
        <v>34658</v>
      </c>
      <c r="K5" s="29">
        <v>37282.072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10950</v>
      </c>
      <c r="D6" s="33">
        <v>12317</v>
      </c>
      <c r="E6" s="33">
        <v>12077</v>
      </c>
      <c r="F6" s="32">
        <v>17000</v>
      </c>
      <c r="G6" s="33">
        <v>17000</v>
      </c>
      <c r="H6" s="34">
        <v>16843</v>
      </c>
      <c r="I6" s="33">
        <v>17389</v>
      </c>
      <c r="J6" s="33">
        <v>18073</v>
      </c>
      <c r="K6" s="34">
        <v>19031.545999999998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16727</v>
      </c>
      <c r="D8" s="20">
        <f t="shared" ref="D8:K8" si="1">SUM(D9:D15)</f>
        <v>16056</v>
      </c>
      <c r="E8" s="20">
        <f t="shared" si="1"/>
        <v>15113</v>
      </c>
      <c r="F8" s="21">
        <f t="shared" si="1"/>
        <v>21071</v>
      </c>
      <c r="G8" s="20">
        <f t="shared" si="1"/>
        <v>19834</v>
      </c>
      <c r="H8" s="22">
        <f t="shared" si="1"/>
        <v>19835</v>
      </c>
      <c r="I8" s="20">
        <f t="shared" si="1"/>
        <v>30869.21875</v>
      </c>
      <c r="J8" s="20">
        <f t="shared" si="1"/>
        <v>33966</v>
      </c>
      <c r="K8" s="20">
        <f t="shared" si="1"/>
        <v>36613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142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16727</v>
      </c>
      <c r="D14" s="33">
        <v>16056</v>
      </c>
      <c r="E14" s="33">
        <v>14971</v>
      </c>
      <c r="F14" s="32">
        <v>21071</v>
      </c>
      <c r="G14" s="33">
        <v>19834</v>
      </c>
      <c r="H14" s="34">
        <v>19835</v>
      </c>
      <c r="I14" s="33">
        <v>30869.21875</v>
      </c>
      <c r="J14" s="33">
        <v>33966</v>
      </c>
      <c r="K14" s="34">
        <v>36613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554</v>
      </c>
      <c r="D16" s="20">
        <f t="shared" ref="D16:K16" si="2">SUM(D17:D23)</f>
        <v>642</v>
      </c>
      <c r="E16" s="20">
        <f t="shared" si="2"/>
        <v>1090</v>
      </c>
      <c r="F16" s="21">
        <f t="shared" si="2"/>
        <v>2096</v>
      </c>
      <c r="G16" s="20">
        <f t="shared" si="2"/>
        <v>2096</v>
      </c>
      <c r="H16" s="22">
        <f t="shared" si="2"/>
        <v>1926</v>
      </c>
      <c r="I16" s="20">
        <f t="shared" si="2"/>
        <v>1594</v>
      </c>
      <c r="J16" s="20">
        <f t="shared" si="2"/>
        <v>1687</v>
      </c>
      <c r="K16" s="20">
        <f t="shared" si="2"/>
        <v>1777.0650000000001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554</v>
      </c>
      <c r="D18" s="33">
        <v>642</v>
      </c>
      <c r="E18" s="33">
        <v>1090</v>
      </c>
      <c r="F18" s="32">
        <v>2096</v>
      </c>
      <c r="G18" s="33">
        <v>2096</v>
      </c>
      <c r="H18" s="34">
        <v>1926</v>
      </c>
      <c r="I18" s="33">
        <v>1594</v>
      </c>
      <c r="J18" s="33">
        <v>1687</v>
      </c>
      <c r="K18" s="34">
        <v>1777.0650000000001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44181</v>
      </c>
      <c r="D26" s="46">
        <f t="shared" ref="D26:K26" si="3">+D4+D8+D16+D24</f>
        <v>43521</v>
      </c>
      <c r="E26" s="46">
        <f t="shared" si="3"/>
        <v>49659</v>
      </c>
      <c r="F26" s="47">
        <f t="shared" si="3"/>
        <v>70394</v>
      </c>
      <c r="G26" s="46">
        <f t="shared" si="3"/>
        <v>69336</v>
      </c>
      <c r="H26" s="48">
        <f t="shared" si="3"/>
        <v>68025</v>
      </c>
      <c r="I26" s="46">
        <f t="shared" si="3"/>
        <v>82152.21875</v>
      </c>
      <c r="J26" s="46">
        <f t="shared" si="3"/>
        <v>88384</v>
      </c>
      <c r="K26" s="46">
        <f t="shared" si="3"/>
        <v>94703.683000000005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49270</v>
      </c>
      <c r="D4" s="33">
        <v>52887</v>
      </c>
      <c r="E4" s="33">
        <v>70567</v>
      </c>
      <c r="F4" s="27">
        <v>66142</v>
      </c>
      <c r="G4" s="28">
        <v>66142</v>
      </c>
      <c r="H4" s="29">
        <v>68742</v>
      </c>
      <c r="I4" s="33">
        <v>62560</v>
      </c>
      <c r="J4" s="33">
        <v>77086</v>
      </c>
      <c r="K4" s="33">
        <v>83272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125</v>
      </c>
      <c r="J5" s="33">
        <v>132</v>
      </c>
      <c r="K5" s="33">
        <v>139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159</v>
      </c>
      <c r="C6" s="33">
        <v>4233</v>
      </c>
      <c r="D6" s="33">
        <v>4438</v>
      </c>
      <c r="E6" s="33">
        <v>1947</v>
      </c>
      <c r="F6" s="32">
        <v>3125</v>
      </c>
      <c r="G6" s="33">
        <v>3125</v>
      </c>
      <c r="H6" s="34">
        <v>3007</v>
      </c>
      <c r="I6" s="33">
        <v>5311</v>
      </c>
      <c r="J6" s="33">
        <v>4725</v>
      </c>
      <c r="K6" s="33">
        <v>4977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160</v>
      </c>
      <c r="C7" s="33">
        <v>13572</v>
      </c>
      <c r="D7" s="33">
        <v>7028</v>
      </c>
      <c r="E7" s="33">
        <v>5364</v>
      </c>
      <c r="F7" s="32">
        <v>9298</v>
      </c>
      <c r="G7" s="33">
        <v>6556</v>
      </c>
      <c r="H7" s="34">
        <v>26628</v>
      </c>
      <c r="I7" s="33">
        <v>12913</v>
      </c>
      <c r="J7" s="33">
        <v>6717</v>
      </c>
      <c r="K7" s="33">
        <v>4973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161</v>
      </c>
      <c r="C8" s="33">
        <v>0</v>
      </c>
      <c r="D8" s="33">
        <v>0</v>
      </c>
      <c r="E8" s="33">
        <v>0</v>
      </c>
      <c r="F8" s="32">
        <v>13000</v>
      </c>
      <c r="G8" s="33">
        <v>20116</v>
      </c>
      <c r="H8" s="34">
        <v>0</v>
      </c>
      <c r="I8" s="33">
        <v>240</v>
      </c>
      <c r="J8" s="33">
        <v>253</v>
      </c>
      <c r="K8" s="33">
        <v>266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162</v>
      </c>
      <c r="C9" s="33">
        <v>32618</v>
      </c>
      <c r="D9" s="33">
        <v>33283</v>
      </c>
      <c r="E9" s="33">
        <v>22265</v>
      </c>
      <c r="F9" s="32">
        <v>24866</v>
      </c>
      <c r="G9" s="33">
        <v>23965</v>
      </c>
      <c r="H9" s="34">
        <v>22301</v>
      </c>
      <c r="I9" s="33">
        <v>31253</v>
      </c>
      <c r="J9" s="33">
        <v>35030</v>
      </c>
      <c r="K9" s="33">
        <v>35993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164</v>
      </c>
      <c r="C11" s="33">
        <v>4325</v>
      </c>
      <c r="D11" s="33">
        <v>5703</v>
      </c>
      <c r="E11" s="33">
        <v>6516</v>
      </c>
      <c r="F11" s="32">
        <v>8128</v>
      </c>
      <c r="G11" s="33">
        <v>6631</v>
      </c>
      <c r="H11" s="34">
        <v>5857</v>
      </c>
      <c r="I11" s="33">
        <v>9607</v>
      </c>
      <c r="J11" s="33">
        <v>8552</v>
      </c>
      <c r="K11" s="33">
        <v>8905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104018</v>
      </c>
      <c r="D19" s="46">
        <f t="shared" ref="D19:K19" si="1">SUM(D4:D18)</f>
        <v>103339</v>
      </c>
      <c r="E19" s="46">
        <f t="shared" si="1"/>
        <v>106659</v>
      </c>
      <c r="F19" s="47">
        <f t="shared" si="1"/>
        <v>124559</v>
      </c>
      <c r="G19" s="46">
        <f t="shared" si="1"/>
        <v>126535</v>
      </c>
      <c r="H19" s="48">
        <f t="shared" si="1"/>
        <v>126535</v>
      </c>
      <c r="I19" s="46">
        <f t="shared" si="1"/>
        <v>122009</v>
      </c>
      <c r="J19" s="46">
        <f t="shared" si="1"/>
        <v>132495</v>
      </c>
      <c r="K19" s="46">
        <f t="shared" si="1"/>
        <v>138525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79861</v>
      </c>
      <c r="D4" s="20">
        <f t="shared" ref="D4:K4" si="0">SUM(D5:D7)</f>
        <v>83453</v>
      </c>
      <c r="E4" s="20">
        <f t="shared" si="0"/>
        <v>88644</v>
      </c>
      <c r="F4" s="21">
        <f t="shared" si="0"/>
        <v>103715</v>
      </c>
      <c r="G4" s="20">
        <f t="shared" si="0"/>
        <v>109791</v>
      </c>
      <c r="H4" s="22">
        <f t="shared" si="0"/>
        <v>109791</v>
      </c>
      <c r="I4" s="20">
        <f t="shared" si="0"/>
        <v>96267</v>
      </c>
      <c r="J4" s="20">
        <f t="shared" si="0"/>
        <v>112025</v>
      </c>
      <c r="K4" s="20">
        <f t="shared" si="0"/>
        <v>119068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51898</v>
      </c>
      <c r="D5" s="28">
        <v>56555</v>
      </c>
      <c r="E5" s="28">
        <v>59841</v>
      </c>
      <c r="F5" s="27">
        <v>69524</v>
      </c>
      <c r="G5" s="28">
        <v>69524</v>
      </c>
      <c r="H5" s="29">
        <v>69524</v>
      </c>
      <c r="I5" s="28">
        <v>73632</v>
      </c>
      <c r="J5" s="28">
        <v>85667</v>
      </c>
      <c r="K5" s="29">
        <v>92308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27963</v>
      </c>
      <c r="D6" s="33">
        <v>26898</v>
      </c>
      <c r="E6" s="33">
        <v>28803</v>
      </c>
      <c r="F6" s="32">
        <v>34191</v>
      </c>
      <c r="G6" s="33">
        <v>40267</v>
      </c>
      <c r="H6" s="34">
        <v>40267</v>
      </c>
      <c r="I6" s="33">
        <v>22635</v>
      </c>
      <c r="J6" s="33">
        <v>26358</v>
      </c>
      <c r="K6" s="34">
        <v>26760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21715</v>
      </c>
      <c r="D8" s="20">
        <f t="shared" ref="D8:K8" si="1">SUM(D9:D15)</f>
        <v>19225</v>
      </c>
      <c r="E8" s="20">
        <f t="shared" si="1"/>
        <v>17471</v>
      </c>
      <c r="F8" s="21">
        <f t="shared" si="1"/>
        <v>20454</v>
      </c>
      <c r="G8" s="20">
        <f t="shared" si="1"/>
        <v>16354</v>
      </c>
      <c r="H8" s="22">
        <f t="shared" si="1"/>
        <v>16354</v>
      </c>
      <c r="I8" s="20">
        <f t="shared" si="1"/>
        <v>24366</v>
      </c>
      <c r="J8" s="20">
        <f t="shared" si="1"/>
        <v>19303</v>
      </c>
      <c r="K8" s="20">
        <f t="shared" si="1"/>
        <v>18228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1000</v>
      </c>
      <c r="J10" s="33">
        <v>1054</v>
      </c>
      <c r="K10" s="34">
        <v>1111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21715</v>
      </c>
      <c r="D14" s="33">
        <v>19225</v>
      </c>
      <c r="E14" s="33">
        <v>17471</v>
      </c>
      <c r="F14" s="32">
        <v>20454</v>
      </c>
      <c r="G14" s="33">
        <v>16354</v>
      </c>
      <c r="H14" s="34">
        <v>16354</v>
      </c>
      <c r="I14" s="33">
        <v>23366</v>
      </c>
      <c r="J14" s="33">
        <v>18249</v>
      </c>
      <c r="K14" s="34">
        <v>17117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2442</v>
      </c>
      <c r="D16" s="20">
        <f t="shared" ref="D16:K16" si="2">SUM(D17:D23)</f>
        <v>661</v>
      </c>
      <c r="E16" s="20">
        <f t="shared" si="2"/>
        <v>544</v>
      </c>
      <c r="F16" s="21">
        <f t="shared" si="2"/>
        <v>390</v>
      </c>
      <c r="G16" s="20">
        <f t="shared" si="2"/>
        <v>390</v>
      </c>
      <c r="H16" s="22">
        <f t="shared" si="2"/>
        <v>390</v>
      </c>
      <c r="I16" s="20">
        <f t="shared" si="2"/>
        <v>1376</v>
      </c>
      <c r="J16" s="20">
        <f t="shared" si="2"/>
        <v>1167</v>
      </c>
      <c r="K16" s="20">
        <f t="shared" si="2"/>
        <v>1229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144</v>
      </c>
      <c r="G17" s="28">
        <v>0</v>
      </c>
      <c r="H17" s="29">
        <v>150</v>
      </c>
      <c r="I17" s="28">
        <v>20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2442</v>
      </c>
      <c r="D18" s="33">
        <v>661</v>
      </c>
      <c r="E18" s="33">
        <v>544</v>
      </c>
      <c r="F18" s="32">
        <v>246</v>
      </c>
      <c r="G18" s="33">
        <v>390</v>
      </c>
      <c r="H18" s="34">
        <v>240</v>
      </c>
      <c r="I18" s="33">
        <v>1356</v>
      </c>
      <c r="J18" s="33">
        <v>1167</v>
      </c>
      <c r="K18" s="34">
        <v>1229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104018</v>
      </c>
      <c r="D26" s="46">
        <f t="shared" ref="D26:K26" si="3">+D4+D8+D16+D24</f>
        <v>103339</v>
      </c>
      <c r="E26" s="46">
        <f t="shared" si="3"/>
        <v>106659</v>
      </c>
      <c r="F26" s="47">
        <f t="shared" si="3"/>
        <v>124559</v>
      </c>
      <c r="G26" s="46">
        <f t="shared" si="3"/>
        <v>126535</v>
      </c>
      <c r="H26" s="48">
        <f t="shared" si="3"/>
        <v>126535</v>
      </c>
      <c r="I26" s="46">
        <f t="shared" si="3"/>
        <v>122009</v>
      </c>
      <c r="J26" s="46">
        <f t="shared" si="3"/>
        <v>132495</v>
      </c>
      <c r="K26" s="46">
        <f t="shared" si="3"/>
        <v>138525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495</v>
      </c>
      <c r="F9" s="72">
        <f t="shared" ref="F9:M9" si="1">F10+F19</f>
        <v>621</v>
      </c>
      <c r="G9" s="72">
        <f t="shared" si="1"/>
        <v>743</v>
      </c>
      <c r="H9" s="73">
        <f t="shared" si="1"/>
        <v>781</v>
      </c>
      <c r="I9" s="72">
        <f t="shared" si="1"/>
        <v>781</v>
      </c>
      <c r="J9" s="74">
        <f t="shared" si="1"/>
        <v>799</v>
      </c>
      <c r="K9" s="72">
        <f t="shared" si="1"/>
        <v>790</v>
      </c>
      <c r="L9" s="72">
        <f t="shared" si="1"/>
        <v>934</v>
      </c>
      <c r="M9" s="72">
        <f t="shared" si="1"/>
        <v>983.50199999999995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495</v>
      </c>
      <c r="F10" s="100">
        <f t="shared" ref="F10:M10" si="2">SUM(F11:F13)</f>
        <v>621</v>
      </c>
      <c r="G10" s="100">
        <f t="shared" si="2"/>
        <v>743</v>
      </c>
      <c r="H10" s="101">
        <f t="shared" si="2"/>
        <v>781</v>
      </c>
      <c r="I10" s="100">
        <f t="shared" si="2"/>
        <v>781</v>
      </c>
      <c r="J10" s="102">
        <f t="shared" si="2"/>
        <v>799</v>
      </c>
      <c r="K10" s="100">
        <f t="shared" si="2"/>
        <v>772</v>
      </c>
      <c r="L10" s="100">
        <f t="shared" si="2"/>
        <v>811</v>
      </c>
      <c r="M10" s="100">
        <f t="shared" si="2"/>
        <v>853.98299999999995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495</v>
      </c>
      <c r="F11" s="79">
        <v>621</v>
      </c>
      <c r="G11" s="79">
        <v>743</v>
      </c>
      <c r="H11" s="80">
        <v>781</v>
      </c>
      <c r="I11" s="79">
        <v>781</v>
      </c>
      <c r="J11" s="81">
        <v>799</v>
      </c>
      <c r="K11" s="79">
        <v>772</v>
      </c>
      <c r="L11" s="79">
        <v>811</v>
      </c>
      <c r="M11" s="79">
        <v>853.98299999999995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18</v>
      </c>
      <c r="L19" s="100">
        <v>123</v>
      </c>
      <c r="M19" s="100">
        <v>129.51900000000001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2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1258</v>
      </c>
      <c r="F31" s="131">
        <f t="shared" ref="F31:M31" si="4">SUM(F32:F34)</f>
        <v>1047</v>
      </c>
      <c r="G31" s="131">
        <f t="shared" si="4"/>
        <v>549</v>
      </c>
      <c r="H31" s="132">
        <f t="shared" si="4"/>
        <v>348</v>
      </c>
      <c r="I31" s="131">
        <f t="shared" si="4"/>
        <v>348</v>
      </c>
      <c r="J31" s="133">
        <f t="shared" si="4"/>
        <v>646</v>
      </c>
      <c r="K31" s="131">
        <f t="shared" si="4"/>
        <v>264</v>
      </c>
      <c r="L31" s="131">
        <f t="shared" si="4"/>
        <v>344</v>
      </c>
      <c r="M31" s="131">
        <f t="shared" si="4"/>
        <v>362.23199999999997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1258</v>
      </c>
      <c r="F32" s="79">
        <v>1047</v>
      </c>
      <c r="G32" s="79">
        <v>549</v>
      </c>
      <c r="H32" s="80">
        <v>348</v>
      </c>
      <c r="I32" s="79">
        <v>348</v>
      </c>
      <c r="J32" s="81">
        <v>646</v>
      </c>
      <c r="K32" s="79">
        <v>264</v>
      </c>
      <c r="L32" s="79">
        <v>344</v>
      </c>
      <c r="M32" s="79">
        <v>362.23199999999997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627</v>
      </c>
      <c r="G36" s="72">
        <f t="shared" si="5"/>
        <v>573</v>
      </c>
      <c r="H36" s="73">
        <f t="shared" si="5"/>
        <v>275</v>
      </c>
      <c r="I36" s="72">
        <f t="shared" si="5"/>
        <v>275</v>
      </c>
      <c r="J36" s="74">
        <f t="shared" si="5"/>
        <v>277</v>
      </c>
      <c r="K36" s="72">
        <f t="shared" si="5"/>
        <v>375</v>
      </c>
      <c r="L36" s="72">
        <f t="shared" si="5"/>
        <v>320</v>
      </c>
      <c r="M36" s="72">
        <f t="shared" si="5"/>
        <v>336.96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627</v>
      </c>
      <c r="G38" s="93">
        <v>573</v>
      </c>
      <c r="H38" s="94">
        <v>275</v>
      </c>
      <c r="I38" s="93">
        <v>275</v>
      </c>
      <c r="J38" s="95">
        <v>277</v>
      </c>
      <c r="K38" s="93">
        <v>375</v>
      </c>
      <c r="L38" s="93">
        <v>320</v>
      </c>
      <c r="M38" s="93">
        <v>336.96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1152</v>
      </c>
      <c r="F39" s="72">
        <v>3299</v>
      </c>
      <c r="G39" s="72">
        <v>326</v>
      </c>
      <c r="H39" s="73">
        <v>460</v>
      </c>
      <c r="I39" s="72">
        <v>460</v>
      </c>
      <c r="J39" s="74">
        <v>551</v>
      </c>
      <c r="K39" s="72">
        <v>554</v>
      </c>
      <c r="L39" s="72">
        <v>494</v>
      </c>
      <c r="M39" s="72">
        <v>520.18200000000002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2907</v>
      </c>
      <c r="F40" s="46">
        <f t="shared" ref="F40:M40" si="6">F4+F9+F21+F29+F31+F36+F39</f>
        <v>5594</v>
      </c>
      <c r="G40" s="46">
        <f t="shared" si="6"/>
        <v>2191</v>
      </c>
      <c r="H40" s="47">
        <f t="shared" si="6"/>
        <v>1864</v>
      </c>
      <c r="I40" s="46">
        <f t="shared" si="6"/>
        <v>1864</v>
      </c>
      <c r="J40" s="48">
        <f t="shared" si="6"/>
        <v>2273</v>
      </c>
      <c r="K40" s="46">
        <f t="shared" si="6"/>
        <v>1983</v>
      </c>
      <c r="L40" s="46">
        <f t="shared" si="6"/>
        <v>2092</v>
      </c>
      <c r="M40" s="46">
        <f t="shared" si="6"/>
        <v>2202.8760000000002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454187</v>
      </c>
      <c r="F4" s="72">
        <f t="shared" ref="F4:M4" si="0">F5+F8+F47</f>
        <v>508846</v>
      </c>
      <c r="G4" s="72">
        <f t="shared" si="0"/>
        <v>549591</v>
      </c>
      <c r="H4" s="73">
        <f t="shared" si="0"/>
        <v>647662</v>
      </c>
      <c r="I4" s="72">
        <f t="shared" si="0"/>
        <v>689228</v>
      </c>
      <c r="J4" s="74">
        <f t="shared" si="0"/>
        <v>689228</v>
      </c>
      <c r="K4" s="72">
        <f t="shared" si="0"/>
        <v>679292</v>
      </c>
      <c r="L4" s="72">
        <f t="shared" si="0"/>
        <v>779385</v>
      </c>
      <c r="M4" s="72">
        <f t="shared" si="0"/>
        <v>822511.61800000002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323848</v>
      </c>
      <c r="F5" s="100">
        <f t="shared" ref="F5:M5" si="1">SUM(F6:F7)</f>
        <v>361114</v>
      </c>
      <c r="G5" s="100">
        <f t="shared" si="1"/>
        <v>390773</v>
      </c>
      <c r="H5" s="101">
        <f t="shared" si="1"/>
        <v>457563</v>
      </c>
      <c r="I5" s="100">
        <f t="shared" si="1"/>
        <v>460150</v>
      </c>
      <c r="J5" s="102">
        <f t="shared" si="1"/>
        <v>460150</v>
      </c>
      <c r="K5" s="100">
        <f t="shared" si="1"/>
        <v>515837</v>
      </c>
      <c r="L5" s="100">
        <f t="shared" si="1"/>
        <v>599726</v>
      </c>
      <c r="M5" s="100">
        <f t="shared" si="1"/>
        <v>639044.07200000004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272887</v>
      </c>
      <c r="F6" s="79">
        <v>289444</v>
      </c>
      <c r="G6" s="79">
        <v>329904</v>
      </c>
      <c r="H6" s="80">
        <v>382547</v>
      </c>
      <c r="I6" s="79">
        <v>384726</v>
      </c>
      <c r="J6" s="81">
        <v>379406</v>
      </c>
      <c r="K6" s="79">
        <v>425624</v>
      </c>
      <c r="L6" s="79">
        <v>487518</v>
      </c>
      <c r="M6" s="79">
        <v>518328.41200000001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50961</v>
      </c>
      <c r="F7" s="93">
        <v>71670</v>
      </c>
      <c r="G7" s="93">
        <v>60869</v>
      </c>
      <c r="H7" s="94">
        <v>75016</v>
      </c>
      <c r="I7" s="93">
        <v>75424</v>
      </c>
      <c r="J7" s="95">
        <v>80744</v>
      </c>
      <c r="K7" s="93">
        <v>90213</v>
      </c>
      <c r="L7" s="93">
        <v>112208</v>
      </c>
      <c r="M7" s="93">
        <v>120715.66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130339</v>
      </c>
      <c r="F8" s="100">
        <f t="shared" ref="F8:M8" si="2">SUM(F9:F46)</f>
        <v>147732</v>
      </c>
      <c r="G8" s="100">
        <f t="shared" si="2"/>
        <v>158818</v>
      </c>
      <c r="H8" s="101">
        <f t="shared" si="2"/>
        <v>190099</v>
      </c>
      <c r="I8" s="100">
        <f t="shared" si="2"/>
        <v>229078</v>
      </c>
      <c r="J8" s="102">
        <f t="shared" si="2"/>
        <v>229078</v>
      </c>
      <c r="K8" s="100">
        <f t="shared" si="2"/>
        <v>163455</v>
      </c>
      <c r="L8" s="100">
        <f t="shared" si="2"/>
        <v>179659</v>
      </c>
      <c r="M8" s="100">
        <f t="shared" si="2"/>
        <v>183467.546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457</v>
      </c>
      <c r="F9" s="79">
        <v>2428</v>
      </c>
      <c r="G9" s="79">
        <v>1562</v>
      </c>
      <c r="H9" s="80">
        <v>2389</v>
      </c>
      <c r="I9" s="79">
        <v>2618</v>
      </c>
      <c r="J9" s="81">
        <v>2687</v>
      </c>
      <c r="K9" s="79">
        <v>2490</v>
      </c>
      <c r="L9" s="79">
        <v>3788</v>
      </c>
      <c r="M9" s="79">
        <v>3885.5509999999999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6122</v>
      </c>
      <c r="F10" s="86">
        <v>3451</v>
      </c>
      <c r="G10" s="86">
        <v>2826</v>
      </c>
      <c r="H10" s="87">
        <v>1508</v>
      </c>
      <c r="I10" s="86">
        <v>1083</v>
      </c>
      <c r="J10" s="88">
        <v>3117</v>
      </c>
      <c r="K10" s="86">
        <v>1414</v>
      </c>
      <c r="L10" s="86">
        <v>1506</v>
      </c>
      <c r="M10" s="86">
        <v>1584.2260000000001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2762</v>
      </c>
      <c r="F11" s="86">
        <v>1823</v>
      </c>
      <c r="G11" s="86">
        <v>10535</v>
      </c>
      <c r="H11" s="87">
        <v>2727</v>
      </c>
      <c r="I11" s="86">
        <v>2783</v>
      </c>
      <c r="J11" s="88">
        <v>2335</v>
      </c>
      <c r="K11" s="86">
        <v>2626</v>
      </c>
      <c r="L11" s="86">
        <v>2723</v>
      </c>
      <c r="M11" s="86">
        <v>2750.2219999999998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5311</v>
      </c>
      <c r="F12" s="86">
        <v>3012</v>
      </c>
      <c r="G12" s="86">
        <v>3422</v>
      </c>
      <c r="H12" s="87">
        <v>4531</v>
      </c>
      <c r="I12" s="86">
        <v>4531</v>
      </c>
      <c r="J12" s="88">
        <v>4002</v>
      </c>
      <c r="K12" s="86">
        <v>4531</v>
      </c>
      <c r="L12" s="86">
        <v>4839</v>
      </c>
      <c r="M12" s="86">
        <v>4991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29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6391</v>
      </c>
      <c r="F14" s="86">
        <v>8582</v>
      </c>
      <c r="G14" s="86">
        <v>8319</v>
      </c>
      <c r="H14" s="87">
        <v>9672</v>
      </c>
      <c r="I14" s="86">
        <v>11539</v>
      </c>
      <c r="J14" s="88">
        <v>11843</v>
      </c>
      <c r="K14" s="86">
        <v>7362</v>
      </c>
      <c r="L14" s="86">
        <v>7381</v>
      </c>
      <c r="M14" s="86">
        <v>7775.6059999999998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16684</v>
      </c>
      <c r="F15" s="86">
        <v>12512</v>
      </c>
      <c r="G15" s="86">
        <v>13832</v>
      </c>
      <c r="H15" s="87">
        <v>13312</v>
      </c>
      <c r="I15" s="86">
        <v>15360</v>
      </c>
      <c r="J15" s="88">
        <v>13718</v>
      </c>
      <c r="K15" s="86">
        <v>9649</v>
      </c>
      <c r="L15" s="86">
        <v>12229</v>
      </c>
      <c r="M15" s="86">
        <v>12283.342000000001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2449</v>
      </c>
      <c r="F16" s="86">
        <v>1614</v>
      </c>
      <c r="G16" s="86">
        <v>3182</v>
      </c>
      <c r="H16" s="87">
        <v>8901</v>
      </c>
      <c r="I16" s="86">
        <v>8901</v>
      </c>
      <c r="J16" s="88">
        <v>8761</v>
      </c>
      <c r="K16" s="86">
        <v>7026</v>
      </c>
      <c r="L16" s="86">
        <v>7189</v>
      </c>
      <c r="M16" s="86">
        <v>7260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667</v>
      </c>
      <c r="F17" s="86">
        <v>886</v>
      </c>
      <c r="G17" s="86">
        <v>713</v>
      </c>
      <c r="H17" s="87">
        <v>2928</v>
      </c>
      <c r="I17" s="86">
        <v>1585</v>
      </c>
      <c r="J17" s="88">
        <v>507</v>
      </c>
      <c r="K17" s="86">
        <v>3062</v>
      </c>
      <c r="L17" s="86">
        <v>3427</v>
      </c>
      <c r="M17" s="86">
        <v>3509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85</v>
      </c>
      <c r="G21" s="86">
        <v>373</v>
      </c>
      <c r="H21" s="87">
        <v>100</v>
      </c>
      <c r="I21" s="86">
        <v>100</v>
      </c>
      <c r="J21" s="88">
        <v>100</v>
      </c>
      <c r="K21" s="86">
        <v>100</v>
      </c>
      <c r="L21" s="86">
        <v>102</v>
      </c>
      <c r="M21" s="86">
        <v>108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2323</v>
      </c>
      <c r="F22" s="86">
        <v>1159</v>
      </c>
      <c r="G22" s="86">
        <v>390</v>
      </c>
      <c r="H22" s="87">
        <v>13152</v>
      </c>
      <c r="I22" s="86">
        <v>12463</v>
      </c>
      <c r="J22" s="88">
        <v>10826</v>
      </c>
      <c r="K22" s="86">
        <v>6744</v>
      </c>
      <c r="L22" s="86">
        <v>6737</v>
      </c>
      <c r="M22" s="86">
        <v>6784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7338</v>
      </c>
      <c r="F23" s="86">
        <v>6206</v>
      </c>
      <c r="G23" s="86">
        <v>5461</v>
      </c>
      <c r="H23" s="87">
        <v>10671</v>
      </c>
      <c r="I23" s="86">
        <v>9527</v>
      </c>
      <c r="J23" s="88">
        <v>33159</v>
      </c>
      <c r="K23" s="86">
        <v>10408</v>
      </c>
      <c r="L23" s="86">
        <v>10841</v>
      </c>
      <c r="M23" s="86">
        <v>11292.157999999999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113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9349</v>
      </c>
      <c r="F25" s="86">
        <v>12467</v>
      </c>
      <c r="G25" s="86">
        <v>12464</v>
      </c>
      <c r="H25" s="87">
        <v>11663</v>
      </c>
      <c r="I25" s="86">
        <v>11663</v>
      </c>
      <c r="J25" s="88">
        <v>13081</v>
      </c>
      <c r="K25" s="86">
        <v>12872</v>
      </c>
      <c r="L25" s="86">
        <v>14837</v>
      </c>
      <c r="M25" s="86">
        <v>15049.03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37</v>
      </c>
      <c r="I27" s="86">
        <v>37</v>
      </c>
      <c r="J27" s="88">
        <v>542</v>
      </c>
      <c r="K27" s="86">
        <v>38</v>
      </c>
      <c r="L27" s="86">
        <v>40</v>
      </c>
      <c r="M27" s="86">
        <v>43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3600</v>
      </c>
      <c r="F29" s="86">
        <v>3987</v>
      </c>
      <c r="G29" s="86">
        <v>3607</v>
      </c>
      <c r="H29" s="87">
        <v>3697</v>
      </c>
      <c r="I29" s="86">
        <v>8676</v>
      </c>
      <c r="J29" s="88">
        <v>7497</v>
      </c>
      <c r="K29" s="86">
        <v>3528</v>
      </c>
      <c r="L29" s="86">
        <v>3688</v>
      </c>
      <c r="M29" s="86">
        <v>3783.5299999999997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42</v>
      </c>
      <c r="F30" s="86">
        <v>17</v>
      </c>
      <c r="G30" s="86">
        <v>68</v>
      </c>
      <c r="H30" s="87">
        <v>261</v>
      </c>
      <c r="I30" s="86">
        <v>261</v>
      </c>
      <c r="J30" s="88">
        <v>126</v>
      </c>
      <c r="K30" s="86">
        <v>250</v>
      </c>
      <c r="L30" s="86">
        <v>254</v>
      </c>
      <c r="M30" s="86">
        <v>267.49099999999999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82</v>
      </c>
      <c r="H31" s="87">
        <v>0</v>
      </c>
      <c r="I31" s="86">
        <v>0</v>
      </c>
      <c r="J31" s="88">
        <v>61</v>
      </c>
      <c r="K31" s="86">
        <v>110</v>
      </c>
      <c r="L31" s="86">
        <v>115</v>
      </c>
      <c r="M31" s="86">
        <v>121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495</v>
      </c>
      <c r="F32" s="86">
        <v>247</v>
      </c>
      <c r="G32" s="86">
        <v>291</v>
      </c>
      <c r="H32" s="87">
        <v>128</v>
      </c>
      <c r="I32" s="86">
        <v>196</v>
      </c>
      <c r="J32" s="88">
        <v>267</v>
      </c>
      <c r="K32" s="86">
        <v>400</v>
      </c>
      <c r="L32" s="86">
        <v>459</v>
      </c>
      <c r="M32" s="86">
        <v>482.20400000000001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10</v>
      </c>
      <c r="F33" s="86">
        <v>18</v>
      </c>
      <c r="G33" s="86">
        <v>-1</v>
      </c>
      <c r="H33" s="87">
        <v>486</v>
      </c>
      <c r="I33" s="86">
        <v>457</v>
      </c>
      <c r="J33" s="88">
        <v>431</v>
      </c>
      <c r="K33" s="86">
        <v>165</v>
      </c>
      <c r="L33" s="86">
        <v>173</v>
      </c>
      <c r="M33" s="86">
        <v>182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24</v>
      </c>
      <c r="H34" s="87">
        <v>127</v>
      </c>
      <c r="I34" s="86">
        <v>127</v>
      </c>
      <c r="J34" s="88">
        <v>0</v>
      </c>
      <c r="K34" s="86">
        <v>8</v>
      </c>
      <c r="L34" s="86">
        <v>8</v>
      </c>
      <c r="M34" s="86">
        <v>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63</v>
      </c>
      <c r="F36" s="86">
        <v>192</v>
      </c>
      <c r="G36" s="86">
        <v>193</v>
      </c>
      <c r="H36" s="87">
        <v>0</v>
      </c>
      <c r="I36" s="86">
        <v>30118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3133</v>
      </c>
      <c r="F37" s="86">
        <v>1378</v>
      </c>
      <c r="G37" s="86">
        <v>2846</v>
      </c>
      <c r="H37" s="87">
        <v>6782</v>
      </c>
      <c r="I37" s="86">
        <v>6880</v>
      </c>
      <c r="J37" s="88">
        <v>13115</v>
      </c>
      <c r="K37" s="86">
        <v>7145</v>
      </c>
      <c r="L37" s="86">
        <v>7565</v>
      </c>
      <c r="M37" s="86">
        <v>7652.6489999999994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7158</v>
      </c>
      <c r="F38" s="86">
        <v>4948</v>
      </c>
      <c r="G38" s="86">
        <v>7635</v>
      </c>
      <c r="H38" s="87">
        <v>8697</v>
      </c>
      <c r="I38" s="86">
        <v>9811</v>
      </c>
      <c r="J38" s="88">
        <v>8602</v>
      </c>
      <c r="K38" s="86">
        <v>7768</v>
      </c>
      <c r="L38" s="86">
        <v>8141</v>
      </c>
      <c r="M38" s="86">
        <v>8312.1440000000002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14540</v>
      </c>
      <c r="F39" s="86">
        <v>17333</v>
      </c>
      <c r="G39" s="86">
        <v>24660</v>
      </c>
      <c r="H39" s="87">
        <v>26398</v>
      </c>
      <c r="I39" s="86">
        <v>25746</v>
      </c>
      <c r="J39" s="88">
        <v>27035</v>
      </c>
      <c r="K39" s="86">
        <v>27301</v>
      </c>
      <c r="L39" s="86">
        <v>29847</v>
      </c>
      <c r="M39" s="86">
        <v>30138.862000000001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5597</v>
      </c>
      <c r="F40" s="86">
        <v>17373</v>
      </c>
      <c r="G40" s="86">
        <v>11659</v>
      </c>
      <c r="H40" s="87">
        <v>6618</v>
      </c>
      <c r="I40" s="86">
        <v>6638</v>
      </c>
      <c r="J40" s="88">
        <v>8269</v>
      </c>
      <c r="K40" s="86">
        <v>6106</v>
      </c>
      <c r="L40" s="86">
        <v>6352</v>
      </c>
      <c r="M40" s="86">
        <v>6477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1299</v>
      </c>
      <c r="F41" s="86">
        <v>938</v>
      </c>
      <c r="G41" s="86">
        <v>2039</v>
      </c>
      <c r="H41" s="87">
        <v>1392</v>
      </c>
      <c r="I41" s="86">
        <v>1618</v>
      </c>
      <c r="J41" s="88">
        <v>1184</v>
      </c>
      <c r="K41" s="86">
        <v>1537</v>
      </c>
      <c r="L41" s="86">
        <v>1807</v>
      </c>
      <c r="M41" s="86">
        <v>1902.1709999999998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26388</v>
      </c>
      <c r="F42" s="86">
        <v>30251</v>
      </c>
      <c r="G42" s="86">
        <v>27879</v>
      </c>
      <c r="H42" s="87">
        <v>27717</v>
      </c>
      <c r="I42" s="86">
        <v>27497</v>
      </c>
      <c r="J42" s="88">
        <v>27767</v>
      </c>
      <c r="K42" s="86">
        <v>26162</v>
      </c>
      <c r="L42" s="86">
        <v>27788</v>
      </c>
      <c r="M42" s="86">
        <v>27899.758000000002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5766</v>
      </c>
      <c r="F43" s="86">
        <v>4670</v>
      </c>
      <c r="G43" s="86">
        <v>4609</v>
      </c>
      <c r="H43" s="87">
        <v>4011</v>
      </c>
      <c r="I43" s="86">
        <v>3718</v>
      </c>
      <c r="J43" s="88">
        <v>2781</v>
      </c>
      <c r="K43" s="86">
        <v>4135</v>
      </c>
      <c r="L43" s="86">
        <v>4649</v>
      </c>
      <c r="M43" s="86">
        <v>4947.0940000000001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411</v>
      </c>
      <c r="F44" s="86">
        <v>6754</v>
      </c>
      <c r="G44" s="86">
        <v>5232</v>
      </c>
      <c r="H44" s="87">
        <v>18097</v>
      </c>
      <c r="I44" s="86">
        <v>20776</v>
      </c>
      <c r="J44" s="88">
        <v>21278</v>
      </c>
      <c r="K44" s="86">
        <v>6624</v>
      </c>
      <c r="L44" s="86">
        <v>8677</v>
      </c>
      <c r="M44" s="86">
        <v>9244.8689999999988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1907</v>
      </c>
      <c r="F45" s="86">
        <v>5264</v>
      </c>
      <c r="G45" s="86">
        <v>4444</v>
      </c>
      <c r="H45" s="87">
        <v>3421</v>
      </c>
      <c r="I45" s="86">
        <v>3698</v>
      </c>
      <c r="J45" s="88">
        <v>4245</v>
      </c>
      <c r="K45" s="86">
        <v>3124</v>
      </c>
      <c r="L45" s="86">
        <v>3643</v>
      </c>
      <c r="M45" s="86">
        <v>3835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77</v>
      </c>
      <c r="F46" s="93">
        <v>137</v>
      </c>
      <c r="G46" s="93">
        <v>443</v>
      </c>
      <c r="H46" s="94">
        <v>676</v>
      </c>
      <c r="I46" s="93">
        <v>671</v>
      </c>
      <c r="J46" s="95">
        <v>1629</v>
      </c>
      <c r="K46" s="93">
        <v>770</v>
      </c>
      <c r="L46" s="93">
        <v>854</v>
      </c>
      <c r="M46" s="93">
        <v>898.63900000000001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318899</v>
      </c>
      <c r="F51" s="72">
        <f t="shared" ref="F51:M51" si="4">F52+F59+F62+F63+F64+F72+F73</f>
        <v>339950</v>
      </c>
      <c r="G51" s="72">
        <f t="shared" si="4"/>
        <v>290647</v>
      </c>
      <c r="H51" s="73">
        <f t="shared" si="4"/>
        <v>419260</v>
      </c>
      <c r="I51" s="72">
        <f t="shared" si="4"/>
        <v>411595</v>
      </c>
      <c r="J51" s="74">
        <f t="shared" si="4"/>
        <v>411655</v>
      </c>
      <c r="K51" s="72">
        <f t="shared" si="4"/>
        <v>461134.625</v>
      </c>
      <c r="L51" s="72">
        <f t="shared" si="4"/>
        <v>461420</v>
      </c>
      <c r="M51" s="72">
        <f t="shared" si="4"/>
        <v>486460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201</v>
      </c>
      <c r="H52" s="80">
        <f t="shared" si="5"/>
        <v>80</v>
      </c>
      <c r="I52" s="79">
        <f t="shared" si="5"/>
        <v>540</v>
      </c>
      <c r="J52" s="81">
        <f t="shared" si="5"/>
        <v>544</v>
      </c>
      <c r="K52" s="79">
        <f t="shared" si="5"/>
        <v>80</v>
      </c>
      <c r="L52" s="79">
        <f t="shared" si="5"/>
        <v>84</v>
      </c>
      <c r="M52" s="79">
        <f t="shared" si="5"/>
        <v>88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142</v>
      </c>
      <c r="H53" s="94">
        <f t="shared" si="6"/>
        <v>0</v>
      </c>
      <c r="I53" s="93">
        <f t="shared" si="6"/>
        <v>0</v>
      </c>
      <c r="J53" s="95">
        <f t="shared" si="6"/>
        <v>460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142</v>
      </c>
      <c r="H55" s="94">
        <v>0</v>
      </c>
      <c r="I55" s="93">
        <v>0</v>
      </c>
      <c r="J55" s="95">
        <v>460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59</v>
      </c>
      <c r="H56" s="101">
        <f t="shared" si="7"/>
        <v>80</v>
      </c>
      <c r="I56" s="100">
        <f t="shared" si="7"/>
        <v>540</v>
      </c>
      <c r="J56" s="102">
        <f t="shared" si="7"/>
        <v>84</v>
      </c>
      <c r="K56" s="100">
        <f t="shared" si="7"/>
        <v>80</v>
      </c>
      <c r="L56" s="100">
        <f t="shared" si="7"/>
        <v>84</v>
      </c>
      <c r="M56" s="100">
        <f t="shared" si="7"/>
        <v>88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59</v>
      </c>
      <c r="H57" s="80">
        <v>80</v>
      </c>
      <c r="I57" s="79">
        <v>540</v>
      </c>
      <c r="J57" s="81">
        <v>84</v>
      </c>
      <c r="K57" s="79">
        <v>80</v>
      </c>
      <c r="L57" s="79">
        <v>84</v>
      </c>
      <c r="M57" s="79">
        <v>88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1487</v>
      </c>
      <c r="L59" s="100">
        <f t="shared" si="8"/>
        <v>1604</v>
      </c>
      <c r="M59" s="100">
        <f t="shared" si="8"/>
        <v>1699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1487</v>
      </c>
      <c r="L61" s="93">
        <v>1604</v>
      </c>
      <c r="M61" s="93">
        <v>1699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318454</v>
      </c>
      <c r="F72" s="86">
        <v>339222</v>
      </c>
      <c r="G72" s="86">
        <v>290195</v>
      </c>
      <c r="H72" s="87">
        <v>416187</v>
      </c>
      <c r="I72" s="86">
        <v>408062</v>
      </c>
      <c r="J72" s="88">
        <v>408122</v>
      </c>
      <c r="K72" s="86">
        <v>459074.625</v>
      </c>
      <c r="L72" s="86">
        <v>459216</v>
      </c>
      <c r="M72" s="86">
        <v>484130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445</v>
      </c>
      <c r="F73" s="86">
        <f t="shared" ref="F73:M73" si="12">SUM(F74:F75)</f>
        <v>728</v>
      </c>
      <c r="G73" s="86">
        <f t="shared" si="12"/>
        <v>251</v>
      </c>
      <c r="H73" s="87">
        <f t="shared" si="12"/>
        <v>2993</v>
      </c>
      <c r="I73" s="86">
        <f t="shared" si="12"/>
        <v>2993</v>
      </c>
      <c r="J73" s="88">
        <f t="shared" si="12"/>
        <v>2989</v>
      </c>
      <c r="K73" s="86">
        <f t="shared" si="12"/>
        <v>493</v>
      </c>
      <c r="L73" s="86">
        <f t="shared" si="12"/>
        <v>516</v>
      </c>
      <c r="M73" s="86">
        <f t="shared" si="12"/>
        <v>543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</v>
      </c>
      <c r="F74" s="79">
        <v>0</v>
      </c>
      <c r="G74" s="79">
        <v>251</v>
      </c>
      <c r="H74" s="80">
        <v>2993</v>
      </c>
      <c r="I74" s="79">
        <v>2993</v>
      </c>
      <c r="J74" s="81">
        <v>2943</v>
      </c>
      <c r="K74" s="79">
        <v>493</v>
      </c>
      <c r="L74" s="79">
        <v>516</v>
      </c>
      <c r="M74" s="79">
        <v>543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440</v>
      </c>
      <c r="F75" s="93">
        <v>728</v>
      </c>
      <c r="G75" s="93">
        <v>0</v>
      </c>
      <c r="H75" s="94">
        <v>0</v>
      </c>
      <c r="I75" s="93">
        <v>0</v>
      </c>
      <c r="J75" s="95">
        <v>46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47343</v>
      </c>
      <c r="F77" s="72">
        <f t="shared" ref="F77:M77" si="13">F78+F81+F84+F85+F86+F87+F88</f>
        <v>78400</v>
      </c>
      <c r="G77" s="72">
        <f t="shared" si="13"/>
        <v>77878</v>
      </c>
      <c r="H77" s="73">
        <f t="shared" si="13"/>
        <v>85517</v>
      </c>
      <c r="I77" s="72">
        <f t="shared" si="13"/>
        <v>78810</v>
      </c>
      <c r="J77" s="74">
        <f t="shared" si="13"/>
        <v>78750</v>
      </c>
      <c r="K77" s="72">
        <f t="shared" si="13"/>
        <v>91638</v>
      </c>
      <c r="L77" s="72">
        <f t="shared" si="13"/>
        <v>92189</v>
      </c>
      <c r="M77" s="72">
        <f t="shared" si="13"/>
        <v>97102.065000000002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36869</v>
      </c>
      <c r="F78" s="100">
        <f t="shared" ref="F78:M78" si="14">SUM(F79:F80)</f>
        <v>66878</v>
      </c>
      <c r="G78" s="100">
        <f t="shared" si="14"/>
        <v>64844</v>
      </c>
      <c r="H78" s="101">
        <f t="shared" si="14"/>
        <v>72184</v>
      </c>
      <c r="I78" s="100">
        <f t="shared" si="14"/>
        <v>62889</v>
      </c>
      <c r="J78" s="102">
        <f t="shared" si="14"/>
        <v>63039</v>
      </c>
      <c r="K78" s="100">
        <f t="shared" si="14"/>
        <v>72060</v>
      </c>
      <c r="L78" s="100">
        <f t="shared" si="14"/>
        <v>75354</v>
      </c>
      <c r="M78" s="100">
        <f t="shared" si="14"/>
        <v>79348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36869</v>
      </c>
      <c r="F79" s="79">
        <v>66878</v>
      </c>
      <c r="G79" s="79">
        <v>64844</v>
      </c>
      <c r="H79" s="80">
        <v>72040</v>
      </c>
      <c r="I79" s="79">
        <v>62889</v>
      </c>
      <c r="J79" s="81">
        <v>62889</v>
      </c>
      <c r="K79" s="79">
        <v>72040</v>
      </c>
      <c r="L79" s="79">
        <v>75354</v>
      </c>
      <c r="M79" s="79">
        <v>79348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144</v>
      </c>
      <c r="I80" s="93">
        <v>0</v>
      </c>
      <c r="J80" s="95">
        <v>150</v>
      </c>
      <c r="K80" s="93">
        <v>20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10474</v>
      </c>
      <c r="F81" s="86">
        <f t="shared" ref="F81:M81" si="15">SUM(F82:F83)</f>
        <v>11522</v>
      </c>
      <c r="G81" s="86">
        <f t="shared" si="15"/>
        <v>13034</v>
      </c>
      <c r="H81" s="87">
        <f t="shared" si="15"/>
        <v>13333</v>
      </c>
      <c r="I81" s="86">
        <f t="shared" si="15"/>
        <v>12900</v>
      </c>
      <c r="J81" s="88">
        <f t="shared" si="15"/>
        <v>15711</v>
      </c>
      <c r="K81" s="86">
        <f t="shared" si="15"/>
        <v>9063</v>
      </c>
      <c r="L81" s="86">
        <f t="shared" si="15"/>
        <v>9746</v>
      </c>
      <c r="M81" s="86">
        <f t="shared" si="15"/>
        <v>17254.064999999999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4746</v>
      </c>
      <c r="F82" s="79">
        <v>0</v>
      </c>
      <c r="G82" s="79">
        <v>4968</v>
      </c>
      <c r="H82" s="80">
        <v>4874</v>
      </c>
      <c r="I82" s="79">
        <v>4874</v>
      </c>
      <c r="J82" s="81">
        <v>3628</v>
      </c>
      <c r="K82" s="79">
        <v>2222</v>
      </c>
      <c r="L82" s="79">
        <v>2676</v>
      </c>
      <c r="M82" s="79">
        <v>6670.8509999999997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5728</v>
      </c>
      <c r="F83" s="93">
        <v>11522</v>
      </c>
      <c r="G83" s="93">
        <v>8066</v>
      </c>
      <c r="H83" s="94">
        <v>8459</v>
      </c>
      <c r="I83" s="93">
        <v>8026</v>
      </c>
      <c r="J83" s="95">
        <v>12083</v>
      </c>
      <c r="K83" s="93">
        <v>6841</v>
      </c>
      <c r="L83" s="93">
        <v>7070</v>
      </c>
      <c r="M83" s="93">
        <v>10583.214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3021</v>
      </c>
      <c r="J88" s="88">
        <v>0</v>
      </c>
      <c r="K88" s="86">
        <v>10515</v>
      </c>
      <c r="L88" s="86">
        <v>7089</v>
      </c>
      <c r="M88" s="86">
        <v>500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1855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820429</v>
      </c>
      <c r="F92" s="46">
        <f t="shared" ref="F92:M92" si="16">F4+F51+F77+F90</f>
        <v>927196</v>
      </c>
      <c r="G92" s="46">
        <f t="shared" si="16"/>
        <v>918116</v>
      </c>
      <c r="H92" s="47">
        <f t="shared" si="16"/>
        <v>1154294</v>
      </c>
      <c r="I92" s="46">
        <f t="shared" si="16"/>
        <v>1179633</v>
      </c>
      <c r="J92" s="48">
        <f t="shared" si="16"/>
        <v>1179633</v>
      </c>
      <c r="K92" s="46">
        <f t="shared" si="16"/>
        <v>1232064.625</v>
      </c>
      <c r="L92" s="46">
        <f t="shared" si="16"/>
        <v>1332994</v>
      </c>
      <c r="M92" s="46">
        <f t="shared" si="16"/>
        <v>1406073.683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159855</v>
      </c>
      <c r="F4" s="72">
        <f t="shared" ref="F4:M4" si="0">F5+F8+F47</f>
        <v>183630</v>
      </c>
      <c r="G4" s="72">
        <f t="shared" si="0"/>
        <v>205416</v>
      </c>
      <c r="H4" s="73">
        <f t="shared" si="0"/>
        <v>232108</v>
      </c>
      <c r="I4" s="72">
        <f t="shared" si="0"/>
        <v>231339</v>
      </c>
      <c r="J4" s="74">
        <f t="shared" si="0"/>
        <v>231339</v>
      </c>
      <c r="K4" s="72">
        <f t="shared" si="0"/>
        <v>235178</v>
      </c>
      <c r="L4" s="72">
        <f t="shared" si="0"/>
        <v>253610</v>
      </c>
      <c r="M4" s="72">
        <f t="shared" si="0"/>
        <v>262251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93632</v>
      </c>
      <c r="F5" s="100">
        <f t="shared" ref="F5:M5" si="1">SUM(F6:F7)</f>
        <v>102477</v>
      </c>
      <c r="G5" s="100">
        <f t="shared" si="1"/>
        <v>114565</v>
      </c>
      <c r="H5" s="101">
        <f t="shared" si="1"/>
        <v>131168</v>
      </c>
      <c r="I5" s="100">
        <f t="shared" si="1"/>
        <v>131706</v>
      </c>
      <c r="J5" s="102">
        <f t="shared" si="1"/>
        <v>131706</v>
      </c>
      <c r="K5" s="100">
        <f t="shared" si="1"/>
        <v>140710</v>
      </c>
      <c r="L5" s="100">
        <f t="shared" si="1"/>
        <v>150030</v>
      </c>
      <c r="M5" s="100">
        <f t="shared" si="1"/>
        <v>160620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78429</v>
      </c>
      <c r="F6" s="79">
        <v>81972</v>
      </c>
      <c r="G6" s="79">
        <v>96217</v>
      </c>
      <c r="H6" s="80">
        <v>108525</v>
      </c>
      <c r="I6" s="79">
        <v>109138</v>
      </c>
      <c r="J6" s="81">
        <v>109063</v>
      </c>
      <c r="K6" s="79">
        <v>117479</v>
      </c>
      <c r="L6" s="79">
        <v>123996</v>
      </c>
      <c r="M6" s="79">
        <v>133226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15203</v>
      </c>
      <c r="F7" s="93">
        <v>20505</v>
      </c>
      <c r="G7" s="93">
        <v>18348</v>
      </c>
      <c r="H7" s="94">
        <v>22643</v>
      </c>
      <c r="I7" s="93">
        <v>22568</v>
      </c>
      <c r="J7" s="95">
        <v>22643</v>
      </c>
      <c r="K7" s="93">
        <v>23231</v>
      </c>
      <c r="L7" s="93">
        <v>26034</v>
      </c>
      <c r="M7" s="93">
        <v>27394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66223</v>
      </c>
      <c r="F8" s="100">
        <f t="shared" ref="F8:M8" si="2">SUM(F9:F46)</f>
        <v>81153</v>
      </c>
      <c r="G8" s="100">
        <f t="shared" si="2"/>
        <v>90851</v>
      </c>
      <c r="H8" s="101">
        <f t="shared" si="2"/>
        <v>100940</v>
      </c>
      <c r="I8" s="100">
        <f t="shared" si="2"/>
        <v>99633</v>
      </c>
      <c r="J8" s="102">
        <f t="shared" si="2"/>
        <v>99633</v>
      </c>
      <c r="K8" s="100">
        <f t="shared" si="2"/>
        <v>94468</v>
      </c>
      <c r="L8" s="100">
        <f t="shared" si="2"/>
        <v>103580</v>
      </c>
      <c r="M8" s="100">
        <f t="shared" si="2"/>
        <v>101631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261</v>
      </c>
      <c r="F9" s="79">
        <v>482</v>
      </c>
      <c r="G9" s="79">
        <v>521</v>
      </c>
      <c r="H9" s="80">
        <v>1396</v>
      </c>
      <c r="I9" s="79">
        <v>1403</v>
      </c>
      <c r="J9" s="81">
        <v>729</v>
      </c>
      <c r="K9" s="79">
        <v>1087</v>
      </c>
      <c r="L9" s="79">
        <v>1271</v>
      </c>
      <c r="M9" s="79">
        <v>1234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2189</v>
      </c>
      <c r="F10" s="86">
        <v>2023</v>
      </c>
      <c r="G10" s="86">
        <v>1532</v>
      </c>
      <c r="H10" s="87">
        <v>1154</v>
      </c>
      <c r="I10" s="86">
        <v>1154</v>
      </c>
      <c r="J10" s="88">
        <v>1171</v>
      </c>
      <c r="K10" s="86">
        <v>1154</v>
      </c>
      <c r="L10" s="86">
        <v>1207</v>
      </c>
      <c r="M10" s="86">
        <v>1271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1203</v>
      </c>
      <c r="F11" s="86">
        <v>777</v>
      </c>
      <c r="G11" s="86">
        <v>1556</v>
      </c>
      <c r="H11" s="87">
        <v>1210</v>
      </c>
      <c r="I11" s="86">
        <v>1239</v>
      </c>
      <c r="J11" s="88">
        <v>1288</v>
      </c>
      <c r="K11" s="86">
        <v>1003</v>
      </c>
      <c r="L11" s="86">
        <v>1106</v>
      </c>
      <c r="M11" s="86">
        <v>1059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5311</v>
      </c>
      <c r="F12" s="86">
        <v>3012</v>
      </c>
      <c r="G12" s="86">
        <v>3422</v>
      </c>
      <c r="H12" s="87">
        <v>4521</v>
      </c>
      <c r="I12" s="86">
        <v>4521</v>
      </c>
      <c r="J12" s="88">
        <v>3992</v>
      </c>
      <c r="K12" s="86">
        <v>4521</v>
      </c>
      <c r="L12" s="86">
        <v>4829</v>
      </c>
      <c r="M12" s="86">
        <v>4980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31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1334</v>
      </c>
      <c r="F14" s="86">
        <v>1153</v>
      </c>
      <c r="G14" s="86">
        <v>734</v>
      </c>
      <c r="H14" s="87">
        <v>645</v>
      </c>
      <c r="I14" s="86">
        <v>599</v>
      </c>
      <c r="J14" s="88">
        <v>881</v>
      </c>
      <c r="K14" s="86">
        <v>646</v>
      </c>
      <c r="L14" s="86">
        <v>1166</v>
      </c>
      <c r="M14" s="86">
        <v>701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13335</v>
      </c>
      <c r="F15" s="86">
        <v>11534</v>
      </c>
      <c r="G15" s="86">
        <v>13305</v>
      </c>
      <c r="H15" s="87">
        <v>10790</v>
      </c>
      <c r="I15" s="86">
        <v>10790</v>
      </c>
      <c r="J15" s="88">
        <v>11756</v>
      </c>
      <c r="K15" s="86">
        <v>8008</v>
      </c>
      <c r="L15" s="86">
        <v>10110</v>
      </c>
      <c r="M15" s="86">
        <v>9974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549</v>
      </c>
      <c r="F16" s="86">
        <v>1612</v>
      </c>
      <c r="G16" s="86">
        <v>2875</v>
      </c>
      <c r="H16" s="87">
        <v>8893</v>
      </c>
      <c r="I16" s="86">
        <v>8893</v>
      </c>
      <c r="J16" s="88">
        <v>5525</v>
      </c>
      <c r="K16" s="86">
        <v>7016</v>
      </c>
      <c r="L16" s="86">
        <v>7179</v>
      </c>
      <c r="M16" s="86">
        <v>7249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667</v>
      </c>
      <c r="F17" s="86">
        <v>879</v>
      </c>
      <c r="G17" s="86">
        <v>246</v>
      </c>
      <c r="H17" s="87">
        <v>463</v>
      </c>
      <c r="I17" s="86">
        <v>463</v>
      </c>
      <c r="J17" s="88">
        <v>292</v>
      </c>
      <c r="K17" s="86">
        <v>463</v>
      </c>
      <c r="L17" s="86">
        <v>484</v>
      </c>
      <c r="M17" s="86">
        <v>510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85</v>
      </c>
      <c r="G21" s="86">
        <v>373</v>
      </c>
      <c r="H21" s="87">
        <v>100</v>
      </c>
      <c r="I21" s="86">
        <v>100</v>
      </c>
      <c r="J21" s="88">
        <v>100</v>
      </c>
      <c r="K21" s="86">
        <v>100</v>
      </c>
      <c r="L21" s="86">
        <v>102</v>
      </c>
      <c r="M21" s="86">
        <v>108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1289</v>
      </c>
      <c r="F22" s="86">
        <v>744</v>
      </c>
      <c r="G22" s="86">
        <v>24</v>
      </c>
      <c r="H22" s="87">
        <v>3202</v>
      </c>
      <c r="I22" s="86">
        <v>3192</v>
      </c>
      <c r="J22" s="88">
        <v>3192</v>
      </c>
      <c r="K22" s="86">
        <v>550</v>
      </c>
      <c r="L22" s="86">
        <v>775</v>
      </c>
      <c r="M22" s="86">
        <v>505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274</v>
      </c>
      <c r="F23" s="86">
        <v>792</v>
      </c>
      <c r="G23" s="86">
        <v>911</v>
      </c>
      <c r="H23" s="87">
        <v>1250</v>
      </c>
      <c r="I23" s="86">
        <v>673</v>
      </c>
      <c r="J23" s="88">
        <v>2374</v>
      </c>
      <c r="K23" s="86">
        <v>1250</v>
      </c>
      <c r="L23" s="86">
        <v>1408</v>
      </c>
      <c r="M23" s="86">
        <v>1377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3824</v>
      </c>
      <c r="F25" s="86">
        <v>7697</v>
      </c>
      <c r="G25" s="86">
        <v>11978</v>
      </c>
      <c r="H25" s="87">
        <v>10606</v>
      </c>
      <c r="I25" s="86">
        <v>10606</v>
      </c>
      <c r="J25" s="88">
        <v>12489</v>
      </c>
      <c r="K25" s="86">
        <v>11756</v>
      </c>
      <c r="L25" s="86">
        <v>13668</v>
      </c>
      <c r="M25" s="86">
        <v>13818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130</v>
      </c>
      <c r="F29" s="86">
        <v>194</v>
      </c>
      <c r="G29" s="86">
        <v>23</v>
      </c>
      <c r="H29" s="87">
        <v>106</v>
      </c>
      <c r="I29" s="86">
        <v>108</v>
      </c>
      <c r="J29" s="88">
        <v>87</v>
      </c>
      <c r="K29" s="86">
        <v>108</v>
      </c>
      <c r="L29" s="86">
        <v>111</v>
      </c>
      <c r="M29" s="86">
        <v>117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0</v>
      </c>
      <c r="G30" s="86">
        <v>57</v>
      </c>
      <c r="H30" s="87">
        <v>140</v>
      </c>
      <c r="I30" s="86">
        <v>140</v>
      </c>
      <c r="J30" s="88">
        <v>0</v>
      </c>
      <c r="K30" s="86">
        <v>147</v>
      </c>
      <c r="L30" s="86">
        <v>147</v>
      </c>
      <c r="M30" s="86">
        <v>155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59</v>
      </c>
      <c r="H31" s="87">
        <v>0</v>
      </c>
      <c r="I31" s="86">
        <v>0</v>
      </c>
      <c r="J31" s="88">
        <v>61</v>
      </c>
      <c r="K31" s="86">
        <v>110</v>
      </c>
      <c r="L31" s="86">
        <v>115</v>
      </c>
      <c r="M31" s="86">
        <v>121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175</v>
      </c>
      <c r="F32" s="86">
        <v>60</v>
      </c>
      <c r="G32" s="86">
        <v>63</v>
      </c>
      <c r="H32" s="87">
        <v>0</v>
      </c>
      <c r="I32" s="86">
        <v>58</v>
      </c>
      <c r="J32" s="88">
        <v>101</v>
      </c>
      <c r="K32" s="86">
        <v>131</v>
      </c>
      <c r="L32" s="86">
        <v>178</v>
      </c>
      <c r="M32" s="86">
        <v>187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110</v>
      </c>
      <c r="I33" s="86">
        <v>110</v>
      </c>
      <c r="J33" s="88">
        <v>100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127</v>
      </c>
      <c r="I34" s="86">
        <v>127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2326</v>
      </c>
      <c r="F37" s="86">
        <v>930</v>
      </c>
      <c r="G37" s="86">
        <v>1487</v>
      </c>
      <c r="H37" s="87">
        <v>4232</v>
      </c>
      <c r="I37" s="86">
        <v>4232</v>
      </c>
      <c r="J37" s="88">
        <v>3278</v>
      </c>
      <c r="K37" s="86">
        <v>3728</v>
      </c>
      <c r="L37" s="86">
        <v>4005</v>
      </c>
      <c r="M37" s="86">
        <v>3907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4700</v>
      </c>
      <c r="F38" s="86">
        <v>4281</v>
      </c>
      <c r="G38" s="86">
        <v>5843</v>
      </c>
      <c r="H38" s="87">
        <v>6793</v>
      </c>
      <c r="I38" s="86">
        <v>6793</v>
      </c>
      <c r="J38" s="88">
        <v>5845</v>
      </c>
      <c r="K38" s="86">
        <v>6507</v>
      </c>
      <c r="L38" s="86">
        <v>6825</v>
      </c>
      <c r="M38" s="86">
        <v>6922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14316</v>
      </c>
      <c r="F39" s="86">
        <v>17147</v>
      </c>
      <c r="G39" s="86">
        <v>21702</v>
      </c>
      <c r="H39" s="87">
        <v>26198</v>
      </c>
      <c r="I39" s="86">
        <v>25468</v>
      </c>
      <c r="J39" s="88">
        <v>25971</v>
      </c>
      <c r="K39" s="86">
        <v>27129</v>
      </c>
      <c r="L39" s="86">
        <v>29670</v>
      </c>
      <c r="M39" s="86">
        <v>29952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5119</v>
      </c>
      <c r="F40" s="86">
        <v>16397</v>
      </c>
      <c r="G40" s="86">
        <v>8595</v>
      </c>
      <c r="H40" s="87">
        <v>6198</v>
      </c>
      <c r="I40" s="86">
        <v>6234</v>
      </c>
      <c r="J40" s="88">
        <v>6198</v>
      </c>
      <c r="K40" s="86">
        <v>5792</v>
      </c>
      <c r="L40" s="86">
        <v>6032</v>
      </c>
      <c r="M40" s="86">
        <v>6141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</v>
      </c>
      <c r="F41" s="86">
        <v>0</v>
      </c>
      <c r="G41" s="86">
        <v>62</v>
      </c>
      <c r="H41" s="87">
        <v>0</v>
      </c>
      <c r="I41" s="86">
        <v>0</v>
      </c>
      <c r="J41" s="88">
        <v>395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7611</v>
      </c>
      <c r="F42" s="86">
        <v>9011</v>
      </c>
      <c r="G42" s="86">
        <v>9933</v>
      </c>
      <c r="H42" s="87">
        <v>8453</v>
      </c>
      <c r="I42" s="86">
        <v>8453</v>
      </c>
      <c r="J42" s="88">
        <v>9361</v>
      </c>
      <c r="K42" s="86">
        <v>9595</v>
      </c>
      <c r="L42" s="86">
        <v>10011</v>
      </c>
      <c r="M42" s="86">
        <v>7843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1189</v>
      </c>
      <c r="F43" s="86">
        <v>1413</v>
      </c>
      <c r="G43" s="86">
        <v>3559</v>
      </c>
      <c r="H43" s="87">
        <v>2214</v>
      </c>
      <c r="I43" s="86">
        <v>2090</v>
      </c>
      <c r="J43" s="88">
        <v>1955</v>
      </c>
      <c r="K43" s="86">
        <v>1520</v>
      </c>
      <c r="L43" s="86">
        <v>1591</v>
      </c>
      <c r="M43" s="86">
        <v>1714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263</v>
      </c>
      <c r="F44" s="86">
        <v>735</v>
      </c>
      <c r="G44" s="86">
        <v>1795</v>
      </c>
      <c r="H44" s="87">
        <v>1617</v>
      </c>
      <c r="I44" s="86">
        <v>1665</v>
      </c>
      <c r="J44" s="88">
        <v>1098</v>
      </c>
      <c r="K44" s="86">
        <v>1625</v>
      </c>
      <c r="L44" s="86">
        <v>1044</v>
      </c>
      <c r="M44" s="86">
        <v>1210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149</v>
      </c>
      <c r="F45" s="86">
        <v>186</v>
      </c>
      <c r="G45" s="86">
        <v>165</v>
      </c>
      <c r="H45" s="87">
        <v>519</v>
      </c>
      <c r="I45" s="86">
        <v>519</v>
      </c>
      <c r="J45" s="88">
        <v>374</v>
      </c>
      <c r="K45" s="86">
        <v>519</v>
      </c>
      <c r="L45" s="86">
        <v>543</v>
      </c>
      <c r="M45" s="86">
        <v>571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9</v>
      </c>
      <c r="G46" s="93">
        <v>0</v>
      </c>
      <c r="H46" s="94">
        <v>3</v>
      </c>
      <c r="I46" s="93">
        <v>3</v>
      </c>
      <c r="J46" s="95">
        <v>1020</v>
      </c>
      <c r="K46" s="93">
        <v>3</v>
      </c>
      <c r="L46" s="93">
        <v>3</v>
      </c>
      <c r="M46" s="93">
        <v>5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445</v>
      </c>
      <c r="F51" s="72">
        <f t="shared" ref="F51:M51" si="4">F52+F59+F62+F63+F64+F72+F73</f>
        <v>728</v>
      </c>
      <c r="G51" s="72">
        <f t="shared" si="4"/>
        <v>310</v>
      </c>
      <c r="H51" s="73">
        <f t="shared" si="4"/>
        <v>3073</v>
      </c>
      <c r="I51" s="72">
        <f t="shared" si="4"/>
        <v>3533</v>
      </c>
      <c r="J51" s="74">
        <f t="shared" si="4"/>
        <v>3533</v>
      </c>
      <c r="K51" s="72">
        <f t="shared" si="4"/>
        <v>1060</v>
      </c>
      <c r="L51" s="72">
        <f t="shared" si="4"/>
        <v>1150</v>
      </c>
      <c r="M51" s="72">
        <f t="shared" si="4"/>
        <v>1219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59</v>
      </c>
      <c r="H52" s="80">
        <f t="shared" si="5"/>
        <v>80</v>
      </c>
      <c r="I52" s="79">
        <f t="shared" si="5"/>
        <v>540</v>
      </c>
      <c r="J52" s="81">
        <f t="shared" si="5"/>
        <v>544</v>
      </c>
      <c r="K52" s="79">
        <f t="shared" si="5"/>
        <v>80</v>
      </c>
      <c r="L52" s="79">
        <f t="shared" si="5"/>
        <v>84</v>
      </c>
      <c r="M52" s="79">
        <f t="shared" si="5"/>
        <v>88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460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460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59</v>
      </c>
      <c r="H56" s="94">
        <f t="shared" si="7"/>
        <v>80</v>
      </c>
      <c r="I56" s="93">
        <f t="shared" si="7"/>
        <v>540</v>
      </c>
      <c r="J56" s="95">
        <f t="shared" si="7"/>
        <v>84</v>
      </c>
      <c r="K56" s="93">
        <f t="shared" si="7"/>
        <v>80</v>
      </c>
      <c r="L56" s="93">
        <f t="shared" si="7"/>
        <v>84</v>
      </c>
      <c r="M56" s="93">
        <f t="shared" si="7"/>
        <v>88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59</v>
      </c>
      <c r="H57" s="80">
        <v>80</v>
      </c>
      <c r="I57" s="79">
        <v>540</v>
      </c>
      <c r="J57" s="81">
        <v>84</v>
      </c>
      <c r="K57" s="79">
        <v>80</v>
      </c>
      <c r="L57" s="79">
        <v>84</v>
      </c>
      <c r="M57" s="79">
        <v>88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487</v>
      </c>
      <c r="L59" s="100">
        <f t="shared" si="8"/>
        <v>550</v>
      </c>
      <c r="M59" s="100">
        <f t="shared" si="8"/>
        <v>588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487</v>
      </c>
      <c r="L61" s="93">
        <v>550</v>
      </c>
      <c r="M61" s="93">
        <v>588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445</v>
      </c>
      <c r="F73" s="86">
        <f t="shared" ref="F73:M73" si="12">SUM(F74:F75)</f>
        <v>728</v>
      </c>
      <c r="G73" s="86">
        <f t="shared" si="12"/>
        <v>251</v>
      </c>
      <c r="H73" s="87">
        <f t="shared" si="12"/>
        <v>2993</v>
      </c>
      <c r="I73" s="86">
        <f t="shared" si="12"/>
        <v>2993</v>
      </c>
      <c r="J73" s="88">
        <f t="shared" si="12"/>
        <v>2989</v>
      </c>
      <c r="K73" s="86">
        <f t="shared" si="12"/>
        <v>493</v>
      </c>
      <c r="L73" s="86">
        <f t="shared" si="12"/>
        <v>516</v>
      </c>
      <c r="M73" s="86">
        <f t="shared" si="12"/>
        <v>543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</v>
      </c>
      <c r="F74" s="79">
        <v>0</v>
      </c>
      <c r="G74" s="79">
        <v>251</v>
      </c>
      <c r="H74" s="80">
        <v>2993</v>
      </c>
      <c r="I74" s="79">
        <v>2993</v>
      </c>
      <c r="J74" s="81">
        <v>2943</v>
      </c>
      <c r="K74" s="79">
        <v>493</v>
      </c>
      <c r="L74" s="79">
        <v>516</v>
      </c>
      <c r="M74" s="79">
        <v>543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440</v>
      </c>
      <c r="F75" s="93">
        <v>728</v>
      </c>
      <c r="G75" s="93">
        <v>0</v>
      </c>
      <c r="H75" s="94">
        <v>0</v>
      </c>
      <c r="I75" s="93">
        <v>0</v>
      </c>
      <c r="J75" s="95">
        <v>46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40030</v>
      </c>
      <c r="F77" s="72">
        <f t="shared" ref="F77:M77" si="13">F78+F81+F84+F85+F86+F87+F88</f>
        <v>75251</v>
      </c>
      <c r="G77" s="72">
        <f t="shared" si="13"/>
        <v>9550</v>
      </c>
      <c r="H77" s="73">
        <f t="shared" si="13"/>
        <v>9751</v>
      </c>
      <c r="I77" s="72">
        <f t="shared" si="13"/>
        <v>12742</v>
      </c>
      <c r="J77" s="74">
        <f t="shared" si="13"/>
        <v>12744</v>
      </c>
      <c r="K77" s="72">
        <f t="shared" si="13"/>
        <v>14041</v>
      </c>
      <c r="L77" s="72">
        <f t="shared" si="13"/>
        <v>10753</v>
      </c>
      <c r="M77" s="72">
        <f t="shared" si="13"/>
        <v>11349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36869</v>
      </c>
      <c r="F78" s="100">
        <f t="shared" ref="F78:M78" si="14">SUM(F79:F80)</f>
        <v>66878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36869</v>
      </c>
      <c r="F79" s="79">
        <v>66878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3161</v>
      </c>
      <c r="F81" s="86">
        <f t="shared" ref="F81:M81" si="15">SUM(F82:F83)</f>
        <v>8373</v>
      </c>
      <c r="G81" s="86">
        <f t="shared" si="15"/>
        <v>9550</v>
      </c>
      <c r="H81" s="87">
        <f t="shared" si="15"/>
        <v>9751</v>
      </c>
      <c r="I81" s="86">
        <f t="shared" si="15"/>
        <v>9721</v>
      </c>
      <c r="J81" s="88">
        <f t="shared" si="15"/>
        <v>12744</v>
      </c>
      <c r="K81" s="86">
        <f t="shared" si="15"/>
        <v>3526</v>
      </c>
      <c r="L81" s="86">
        <f t="shared" si="15"/>
        <v>3664</v>
      </c>
      <c r="M81" s="86">
        <f t="shared" si="15"/>
        <v>10849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465</v>
      </c>
      <c r="F82" s="79">
        <v>0</v>
      </c>
      <c r="G82" s="79">
        <v>4361</v>
      </c>
      <c r="H82" s="80">
        <v>4164</v>
      </c>
      <c r="I82" s="79">
        <v>4164</v>
      </c>
      <c r="J82" s="81">
        <v>2918</v>
      </c>
      <c r="K82" s="79">
        <v>1360</v>
      </c>
      <c r="L82" s="79">
        <v>1756</v>
      </c>
      <c r="M82" s="79">
        <v>5702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2696</v>
      </c>
      <c r="F83" s="93">
        <v>8373</v>
      </c>
      <c r="G83" s="93">
        <v>5189</v>
      </c>
      <c r="H83" s="94">
        <v>5587</v>
      </c>
      <c r="I83" s="93">
        <v>5557</v>
      </c>
      <c r="J83" s="95">
        <v>9826</v>
      </c>
      <c r="K83" s="93">
        <v>2166</v>
      </c>
      <c r="L83" s="93">
        <v>1908</v>
      </c>
      <c r="M83" s="93">
        <v>5147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3021</v>
      </c>
      <c r="J88" s="88">
        <v>0</v>
      </c>
      <c r="K88" s="86">
        <v>10515</v>
      </c>
      <c r="L88" s="86">
        <v>7089</v>
      </c>
      <c r="M88" s="86">
        <v>500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1855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200330</v>
      </c>
      <c r="F92" s="46">
        <f t="shared" ref="F92:M92" si="16">F4+F51+F77+F90</f>
        <v>259609</v>
      </c>
      <c r="G92" s="46">
        <f t="shared" si="16"/>
        <v>215276</v>
      </c>
      <c r="H92" s="47">
        <f t="shared" si="16"/>
        <v>246787</v>
      </c>
      <c r="I92" s="46">
        <f t="shared" si="16"/>
        <v>247614</v>
      </c>
      <c r="J92" s="48">
        <f t="shared" si="16"/>
        <v>247616</v>
      </c>
      <c r="K92" s="46">
        <f t="shared" si="16"/>
        <v>250279</v>
      </c>
      <c r="L92" s="46">
        <f t="shared" si="16"/>
        <v>265513</v>
      </c>
      <c r="M92" s="46">
        <f t="shared" si="16"/>
        <v>274819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180614</v>
      </c>
      <c r="F4" s="72">
        <f t="shared" ref="F4:M4" si="0">F5+F8+F47</f>
        <v>205883</v>
      </c>
      <c r="G4" s="72">
        <f t="shared" si="0"/>
        <v>212272</v>
      </c>
      <c r="H4" s="73">
        <f t="shared" si="0"/>
        <v>240689</v>
      </c>
      <c r="I4" s="72">
        <f t="shared" si="0"/>
        <v>276232</v>
      </c>
      <c r="J4" s="74">
        <f t="shared" si="0"/>
        <v>276402</v>
      </c>
      <c r="K4" s="72">
        <f t="shared" si="0"/>
        <v>271540</v>
      </c>
      <c r="L4" s="72">
        <f t="shared" si="0"/>
        <v>333127</v>
      </c>
      <c r="M4" s="72">
        <f t="shared" si="0"/>
        <v>355613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158864</v>
      </c>
      <c r="F5" s="100">
        <f t="shared" ref="F5:M5" si="1">SUM(F6:F7)</f>
        <v>181871</v>
      </c>
      <c r="G5" s="100">
        <f t="shared" si="1"/>
        <v>187988</v>
      </c>
      <c r="H5" s="101">
        <f t="shared" si="1"/>
        <v>209054</v>
      </c>
      <c r="I5" s="100">
        <f t="shared" si="1"/>
        <v>210387</v>
      </c>
      <c r="J5" s="102">
        <f t="shared" si="1"/>
        <v>212256</v>
      </c>
      <c r="K5" s="100">
        <f t="shared" si="1"/>
        <v>250056</v>
      </c>
      <c r="L5" s="100">
        <f t="shared" si="1"/>
        <v>307772</v>
      </c>
      <c r="M5" s="100">
        <f t="shared" si="1"/>
        <v>327865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133574</v>
      </c>
      <c r="F6" s="79">
        <v>145478</v>
      </c>
      <c r="G6" s="79">
        <v>158242</v>
      </c>
      <c r="H6" s="80">
        <v>174536</v>
      </c>
      <c r="I6" s="79">
        <v>175536</v>
      </c>
      <c r="J6" s="81">
        <v>177738</v>
      </c>
      <c r="K6" s="79">
        <v>200894</v>
      </c>
      <c r="L6" s="79">
        <v>243712</v>
      </c>
      <c r="M6" s="79">
        <v>258913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25290</v>
      </c>
      <c r="F7" s="93">
        <v>36393</v>
      </c>
      <c r="G7" s="93">
        <v>29746</v>
      </c>
      <c r="H7" s="94">
        <v>34518</v>
      </c>
      <c r="I7" s="93">
        <v>34851</v>
      </c>
      <c r="J7" s="95">
        <v>34518</v>
      </c>
      <c r="K7" s="93">
        <v>49162</v>
      </c>
      <c r="L7" s="93">
        <v>64060</v>
      </c>
      <c r="M7" s="93">
        <v>68952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21750</v>
      </c>
      <c r="F8" s="100">
        <f t="shared" ref="F8:M8" si="2">SUM(F9:F46)</f>
        <v>24012</v>
      </c>
      <c r="G8" s="100">
        <f t="shared" si="2"/>
        <v>24284</v>
      </c>
      <c r="H8" s="101">
        <f t="shared" si="2"/>
        <v>31635</v>
      </c>
      <c r="I8" s="100">
        <f t="shared" si="2"/>
        <v>65845</v>
      </c>
      <c r="J8" s="102">
        <f t="shared" si="2"/>
        <v>64146</v>
      </c>
      <c r="K8" s="100">
        <f t="shared" si="2"/>
        <v>21484</v>
      </c>
      <c r="L8" s="100">
        <f t="shared" si="2"/>
        <v>25355</v>
      </c>
      <c r="M8" s="100">
        <f t="shared" si="2"/>
        <v>27748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78</v>
      </c>
      <c r="F9" s="79">
        <v>391</v>
      </c>
      <c r="G9" s="79">
        <v>390</v>
      </c>
      <c r="H9" s="80">
        <v>570</v>
      </c>
      <c r="I9" s="79">
        <v>541</v>
      </c>
      <c r="J9" s="81">
        <v>725</v>
      </c>
      <c r="K9" s="79">
        <v>246</v>
      </c>
      <c r="L9" s="79">
        <v>256</v>
      </c>
      <c r="M9" s="79">
        <v>268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1706</v>
      </c>
      <c r="F10" s="86">
        <v>780</v>
      </c>
      <c r="G10" s="86">
        <v>813</v>
      </c>
      <c r="H10" s="87">
        <v>152</v>
      </c>
      <c r="I10" s="86">
        <v>-355</v>
      </c>
      <c r="J10" s="88">
        <v>129</v>
      </c>
      <c r="K10" s="86">
        <v>152</v>
      </c>
      <c r="L10" s="86">
        <v>186</v>
      </c>
      <c r="M10" s="86">
        <v>196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1015</v>
      </c>
      <c r="F11" s="86">
        <v>540</v>
      </c>
      <c r="G11" s="86">
        <v>896</v>
      </c>
      <c r="H11" s="87">
        <v>1068</v>
      </c>
      <c r="I11" s="86">
        <v>1093</v>
      </c>
      <c r="J11" s="88">
        <v>704</v>
      </c>
      <c r="K11" s="86">
        <v>907</v>
      </c>
      <c r="L11" s="86">
        <v>857</v>
      </c>
      <c r="M11" s="86">
        <v>902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10</v>
      </c>
      <c r="I12" s="86">
        <v>10</v>
      </c>
      <c r="J12" s="88">
        <v>10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1234</v>
      </c>
      <c r="F14" s="86">
        <v>1290</v>
      </c>
      <c r="G14" s="86">
        <v>1554</v>
      </c>
      <c r="H14" s="87">
        <v>2992</v>
      </c>
      <c r="I14" s="86">
        <v>2647</v>
      </c>
      <c r="J14" s="88">
        <v>2836</v>
      </c>
      <c r="K14" s="86">
        <v>1131</v>
      </c>
      <c r="L14" s="86">
        <v>1183</v>
      </c>
      <c r="M14" s="86">
        <v>1245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2239</v>
      </c>
      <c r="F15" s="86">
        <v>671</v>
      </c>
      <c r="G15" s="86">
        <v>103</v>
      </c>
      <c r="H15" s="87">
        <v>1232</v>
      </c>
      <c r="I15" s="86">
        <v>1760</v>
      </c>
      <c r="J15" s="88">
        <v>1234</v>
      </c>
      <c r="K15" s="86">
        <v>868</v>
      </c>
      <c r="L15" s="86">
        <v>1311</v>
      </c>
      <c r="M15" s="86">
        <v>1322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240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7</v>
      </c>
      <c r="G17" s="86">
        <v>13</v>
      </c>
      <c r="H17" s="87">
        <v>0</v>
      </c>
      <c r="I17" s="86">
        <v>0</v>
      </c>
      <c r="J17" s="88">
        <v>10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211</v>
      </c>
      <c r="F22" s="86">
        <v>1</v>
      </c>
      <c r="G22" s="86">
        <v>146</v>
      </c>
      <c r="H22" s="87">
        <v>8026</v>
      </c>
      <c r="I22" s="86">
        <v>7360</v>
      </c>
      <c r="J22" s="88">
        <v>5766</v>
      </c>
      <c r="K22" s="86">
        <v>4877</v>
      </c>
      <c r="L22" s="86">
        <v>4578</v>
      </c>
      <c r="M22" s="86">
        <v>4821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260</v>
      </c>
      <c r="F23" s="86">
        <v>2943</v>
      </c>
      <c r="G23" s="86">
        <v>1020</v>
      </c>
      <c r="H23" s="87">
        <v>1465</v>
      </c>
      <c r="I23" s="86">
        <v>1605</v>
      </c>
      <c r="J23" s="88">
        <v>22877</v>
      </c>
      <c r="K23" s="86">
        <v>2190</v>
      </c>
      <c r="L23" s="86">
        <v>2134</v>
      </c>
      <c r="M23" s="86">
        <v>2247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3519</v>
      </c>
      <c r="F25" s="86">
        <v>3206</v>
      </c>
      <c r="G25" s="86">
        <v>0</v>
      </c>
      <c r="H25" s="87">
        <v>0</v>
      </c>
      <c r="I25" s="86">
        <v>0</v>
      </c>
      <c r="J25" s="88">
        <v>-5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501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2582</v>
      </c>
      <c r="F29" s="86">
        <v>2914</v>
      </c>
      <c r="G29" s="86">
        <v>3104</v>
      </c>
      <c r="H29" s="87">
        <v>3146</v>
      </c>
      <c r="I29" s="86">
        <v>8148</v>
      </c>
      <c r="J29" s="88">
        <v>6822</v>
      </c>
      <c r="K29" s="86">
        <v>3079</v>
      </c>
      <c r="L29" s="86">
        <v>3221</v>
      </c>
      <c r="M29" s="86">
        <v>3392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103</v>
      </c>
      <c r="F32" s="86">
        <v>0</v>
      </c>
      <c r="G32" s="86">
        <v>7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30057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232</v>
      </c>
      <c r="F37" s="86">
        <v>70</v>
      </c>
      <c r="G37" s="86">
        <v>60</v>
      </c>
      <c r="H37" s="87">
        <v>705</v>
      </c>
      <c r="I37" s="86">
        <v>705</v>
      </c>
      <c r="J37" s="88">
        <v>7902</v>
      </c>
      <c r="K37" s="86">
        <v>812</v>
      </c>
      <c r="L37" s="86">
        <v>848</v>
      </c>
      <c r="M37" s="86">
        <v>893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1510</v>
      </c>
      <c r="F38" s="86">
        <v>306</v>
      </c>
      <c r="G38" s="86">
        <v>274</v>
      </c>
      <c r="H38" s="87">
        <v>238</v>
      </c>
      <c r="I38" s="86">
        <v>240</v>
      </c>
      <c r="J38" s="88">
        <v>544</v>
      </c>
      <c r="K38" s="86">
        <v>163</v>
      </c>
      <c r="L38" s="86">
        <v>171</v>
      </c>
      <c r="M38" s="86">
        <v>180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</v>
      </c>
      <c r="F39" s="86">
        <v>0</v>
      </c>
      <c r="G39" s="86">
        <v>2532</v>
      </c>
      <c r="H39" s="87">
        <v>0</v>
      </c>
      <c r="I39" s="86">
        <v>2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</v>
      </c>
      <c r="F40" s="86">
        <v>0</v>
      </c>
      <c r="G40" s="86">
        <v>1279</v>
      </c>
      <c r="H40" s="87">
        <v>269</v>
      </c>
      <c r="I40" s="86">
        <v>269</v>
      </c>
      <c r="J40" s="88">
        <v>869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68</v>
      </c>
      <c r="F41" s="86">
        <v>152</v>
      </c>
      <c r="G41" s="86">
        <v>718</v>
      </c>
      <c r="H41" s="87">
        <v>135</v>
      </c>
      <c r="I41" s="86">
        <v>383</v>
      </c>
      <c r="J41" s="88">
        <v>354</v>
      </c>
      <c r="K41" s="86">
        <v>25</v>
      </c>
      <c r="L41" s="86">
        <v>26</v>
      </c>
      <c r="M41" s="86">
        <v>27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6272</v>
      </c>
      <c r="F42" s="86">
        <v>8448</v>
      </c>
      <c r="G42" s="86">
        <v>7722</v>
      </c>
      <c r="H42" s="87">
        <v>8065</v>
      </c>
      <c r="I42" s="86">
        <v>7706</v>
      </c>
      <c r="J42" s="88">
        <v>7658</v>
      </c>
      <c r="K42" s="86">
        <v>3909</v>
      </c>
      <c r="L42" s="86">
        <v>6575</v>
      </c>
      <c r="M42" s="86">
        <v>8033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302</v>
      </c>
      <c r="F43" s="86">
        <v>35</v>
      </c>
      <c r="G43" s="86">
        <v>146</v>
      </c>
      <c r="H43" s="87">
        <v>750</v>
      </c>
      <c r="I43" s="86">
        <v>750</v>
      </c>
      <c r="J43" s="88">
        <v>98</v>
      </c>
      <c r="K43" s="86">
        <v>453</v>
      </c>
      <c r="L43" s="86">
        <v>474</v>
      </c>
      <c r="M43" s="86">
        <v>501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53</v>
      </c>
      <c r="F44" s="86">
        <v>945</v>
      </c>
      <c r="G44" s="86">
        <v>2203</v>
      </c>
      <c r="H44" s="87">
        <v>1632</v>
      </c>
      <c r="I44" s="86">
        <v>1641</v>
      </c>
      <c r="J44" s="88">
        <v>2498</v>
      </c>
      <c r="K44" s="86">
        <v>1046</v>
      </c>
      <c r="L44" s="86">
        <v>1791</v>
      </c>
      <c r="M44" s="86">
        <v>1886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344</v>
      </c>
      <c r="F45" s="86">
        <v>1313</v>
      </c>
      <c r="G45" s="86">
        <v>1209</v>
      </c>
      <c r="H45" s="87">
        <v>901</v>
      </c>
      <c r="I45" s="86">
        <v>1009</v>
      </c>
      <c r="J45" s="88">
        <v>1984</v>
      </c>
      <c r="K45" s="86">
        <v>1208</v>
      </c>
      <c r="L45" s="86">
        <v>1307</v>
      </c>
      <c r="M45" s="86">
        <v>1376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95</v>
      </c>
      <c r="H46" s="94">
        <v>279</v>
      </c>
      <c r="I46" s="93">
        <v>274</v>
      </c>
      <c r="J46" s="95">
        <v>390</v>
      </c>
      <c r="K46" s="93">
        <v>418</v>
      </c>
      <c r="L46" s="93">
        <v>437</v>
      </c>
      <c r="M46" s="93">
        <v>459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116707</v>
      </c>
      <c r="F51" s="72">
        <f t="shared" ref="F51:M51" si="4">F52+F59+F62+F63+F64+F72+F73</f>
        <v>116329</v>
      </c>
      <c r="G51" s="72">
        <f t="shared" si="4"/>
        <v>88412</v>
      </c>
      <c r="H51" s="73">
        <f t="shared" si="4"/>
        <v>105201</v>
      </c>
      <c r="I51" s="72">
        <f t="shared" si="4"/>
        <v>104109</v>
      </c>
      <c r="J51" s="74">
        <f t="shared" si="4"/>
        <v>104169</v>
      </c>
      <c r="K51" s="72">
        <f t="shared" si="4"/>
        <v>110188.40625</v>
      </c>
      <c r="L51" s="72">
        <f t="shared" si="4"/>
        <v>117411</v>
      </c>
      <c r="M51" s="72">
        <f t="shared" si="4"/>
        <v>124150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116707</v>
      </c>
      <c r="F72" s="86">
        <v>116329</v>
      </c>
      <c r="G72" s="86">
        <v>88412</v>
      </c>
      <c r="H72" s="87">
        <v>105201</v>
      </c>
      <c r="I72" s="86">
        <v>104109</v>
      </c>
      <c r="J72" s="88">
        <v>104169</v>
      </c>
      <c r="K72" s="86">
        <v>110188.40625</v>
      </c>
      <c r="L72" s="86">
        <v>117411</v>
      </c>
      <c r="M72" s="86">
        <v>124150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4317</v>
      </c>
      <c r="F77" s="72">
        <f t="shared" ref="F77:M77" si="13">F78+F81+F84+F85+F86+F87+F88</f>
        <v>1835</v>
      </c>
      <c r="G77" s="72">
        <f t="shared" si="13"/>
        <v>66687</v>
      </c>
      <c r="H77" s="73">
        <f t="shared" si="13"/>
        <v>73180</v>
      </c>
      <c r="I77" s="72">
        <f t="shared" si="13"/>
        <v>63482</v>
      </c>
      <c r="J77" s="74">
        <f t="shared" si="13"/>
        <v>63591</v>
      </c>
      <c r="K77" s="72">
        <f t="shared" si="13"/>
        <v>74576</v>
      </c>
      <c r="L77" s="72">
        <f t="shared" si="13"/>
        <v>78582</v>
      </c>
      <c r="M77" s="72">
        <f t="shared" si="13"/>
        <v>82747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64844</v>
      </c>
      <c r="H78" s="101">
        <f t="shared" si="14"/>
        <v>72040</v>
      </c>
      <c r="I78" s="100">
        <f t="shared" si="14"/>
        <v>62889</v>
      </c>
      <c r="J78" s="102">
        <f t="shared" si="14"/>
        <v>62889</v>
      </c>
      <c r="K78" s="100">
        <f t="shared" si="14"/>
        <v>72040</v>
      </c>
      <c r="L78" s="100">
        <f t="shared" si="14"/>
        <v>75354</v>
      </c>
      <c r="M78" s="100">
        <f t="shared" si="14"/>
        <v>79348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64844</v>
      </c>
      <c r="H79" s="80">
        <v>72040</v>
      </c>
      <c r="I79" s="79">
        <v>62889</v>
      </c>
      <c r="J79" s="81">
        <v>62889</v>
      </c>
      <c r="K79" s="79">
        <v>72040</v>
      </c>
      <c r="L79" s="79">
        <v>75354</v>
      </c>
      <c r="M79" s="79">
        <v>79348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4317</v>
      </c>
      <c r="F81" s="86">
        <f t="shared" ref="F81:M81" si="15">SUM(F82:F83)</f>
        <v>1835</v>
      </c>
      <c r="G81" s="86">
        <f t="shared" si="15"/>
        <v>1843</v>
      </c>
      <c r="H81" s="87">
        <f t="shared" si="15"/>
        <v>1140</v>
      </c>
      <c r="I81" s="86">
        <f t="shared" si="15"/>
        <v>593</v>
      </c>
      <c r="J81" s="88">
        <f t="shared" si="15"/>
        <v>702</v>
      </c>
      <c r="K81" s="86">
        <f t="shared" si="15"/>
        <v>2536</v>
      </c>
      <c r="L81" s="86">
        <f t="shared" si="15"/>
        <v>3228</v>
      </c>
      <c r="M81" s="86">
        <f t="shared" si="15"/>
        <v>3399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2884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1433</v>
      </c>
      <c r="F83" s="93">
        <v>1835</v>
      </c>
      <c r="G83" s="93">
        <v>1843</v>
      </c>
      <c r="H83" s="94">
        <v>1140</v>
      </c>
      <c r="I83" s="93">
        <v>593</v>
      </c>
      <c r="J83" s="95">
        <v>702</v>
      </c>
      <c r="K83" s="93">
        <v>2536</v>
      </c>
      <c r="L83" s="93">
        <v>3228</v>
      </c>
      <c r="M83" s="93">
        <v>3399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301638</v>
      </c>
      <c r="F92" s="46">
        <f t="shared" ref="F92:M92" si="16">F4+F51+F77+F90</f>
        <v>324047</v>
      </c>
      <c r="G92" s="46">
        <f t="shared" si="16"/>
        <v>367371</v>
      </c>
      <c r="H92" s="47">
        <f t="shared" si="16"/>
        <v>419070</v>
      </c>
      <c r="I92" s="46">
        <f t="shared" si="16"/>
        <v>443823</v>
      </c>
      <c r="J92" s="48">
        <f t="shared" si="16"/>
        <v>444162</v>
      </c>
      <c r="K92" s="46">
        <f t="shared" si="16"/>
        <v>456304.40625</v>
      </c>
      <c r="L92" s="46">
        <f t="shared" si="16"/>
        <v>529120</v>
      </c>
      <c r="M92" s="46">
        <f t="shared" si="16"/>
        <v>562510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5621</v>
      </c>
      <c r="F4" s="72">
        <f t="shared" ref="F4:M4" si="0">F5+F8+F47</f>
        <v>7517</v>
      </c>
      <c r="G4" s="72">
        <f t="shared" si="0"/>
        <v>8086</v>
      </c>
      <c r="H4" s="73">
        <f t="shared" si="0"/>
        <v>22180</v>
      </c>
      <c r="I4" s="72">
        <f t="shared" si="0"/>
        <v>22717</v>
      </c>
      <c r="J4" s="74">
        <f t="shared" si="0"/>
        <v>23689</v>
      </c>
      <c r="K4" s="72">
        <f t="shared" si="0"/>
        <v>24798</v>
      </c>
      <c r="L4" s="72">
        <f t="shared" si="0"/>
        <v>26053</v>
      </c>
      <c r="M4" s="72">
        <f t="shared" si="0"/>
        <v>27330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2168</v>
      </c>
      <c r="F5" s="100">
        <f t="shared" ref="F5:M5" si="1">SUM(F6:F7)</f>
        <v>4165</v>
      </c>
      <c r="G5" s="100">
        <f t="shared" si="1"/>
        <v>5283</v>
      </c>
      <c r="H5" s="101">
        <f t="shared" si="1"/>
        <v>15847</v>
      </c>
      <c r="I5" s="100">
        <f t="shared" si="1"/>
        <v>16384</v>
      </c>
      <c r="J5" s="102">
        <f t="shared" si="1"/>
        <v>15500</v>
      </c>
      <c r="K5" s="100">
        <f t="shared" si="1"/>
        <v>17319</v>
      </c>
      <c r="L5" s="100">
        <f t="shared" si="1"/>
        <v>19760</v>
      </c>
      <c r="M5" s="100">
        <f t="shared" si="1"/>
        <v>19033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1848</v>
      </c>
      <c r="F6" s="79">
        <v>3888</v>
      </c>
      <c r="G6" s="79">
        <v>4708</v>
      </c>
      <c r="H6" s="80">
        <v>14312</v>
      </c>
      <c r="I6" s="79">
        <v>14774</v>
      </c>
      <c r="J6" s="81">
        <v>8140</v>
      </c>
      <c r="K6" s="79">
        <v>15709</v>
      </c>
      <c r="L6" s="79">
        <v>18065</v>
      </c>
      <c r="M6" s="79">
        <v>17250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320</v>
      </c>
      <c r="F7" s="93">
        <v>277</v>
      </c>
      <c r="G7" s="93">
        <v>575</v>
      </c>
      <c r="H7" s="94">
        <v>1535</v>
      </c>
      <c r="I7" s="93">
        <v>1610</v>
      </c>
      <c r="J7" s="95">
        <v>7360</v>
      </c>
      <c r="K7" s="93">
        <v>1610</v>
      </c>
      <c r="L7" s="93">
        <v>1695</v>
      </c>
      <c r="M7" s="93">
        <v>1783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3453</v>
      </c>
      <c r="F8" s="100">
        <f t="shared" ref="F8:M8" si="2">SUM(F9:F46)</f>
        <v>3352</v>
      </c>
      <c r="G8" s="100">
        <f t="shared" si="2"/>
        <v>2803</v>
      </c>
      <c r="H8" s="101">
        <f t="shared" si="2"/>
        <v>6333</v>
      </c>
      <c r="I8" s="100">
        <f t="shared" si="2"/>
        <v>6333</v>
      </c>
      <c r="J8" s="102">
        <f t="shared" si="2"/>
        <v>8189</v>
      </c>
      <c r="K8" s="100">
        <f t="shared" si="2"/>
        <v>7479</v>
      </c>
      <c r="L8" s="100">
        <f t="shared" si="2"/>
        <v>6293</v>
      </c>
      <c r="M8" s="100">
        <f t="shared" si="2"/>
        <v>8297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</v>
      </c>
      <c r="F9" s="79">
        <v>22</v>
      </c>
      <c r="G9" s="79">
        <v>34</v>
      </c>
      <c r="H9" s="80">
        <v>58</v>
      </c>
      <c r="I9" s="79">
        <v>49</v>
      </c>
      <c r="J9" s="81">
        <v>70</v>
      </c>
      <c r="K9" s="79">
        <v>61</v>
      </c>
      <c r="L9" s="79">
        <v>66</v>
      </c>
      <c r="M9" s="79">
        <v>71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914</v>
      </c>
      <c r="F10" s="86">
        <v>0</v>
      </c>
      <c r="G10" s="86">
        <v>21</v>
      </c>
      <c r="H10" s="87">
        <v>62</v>
      </c>
      <c r="I10" s="86">
        <v>62</v>
      </c>
      <c r="J10" s="88">
        <v>54</v>
      </c>
      <c r="K10" s="86">
        <v>65</v>
      </c>
      <c r="L10" s="86">
        <v>68</v>
      </c>
      <c r="M10" s="86">
        <v>70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</v>
      </c>
      <c r="F11" s="86">
        <v>35</v>
      </c>
      <c r="G11" s="86">
        <v>44</v>
      </c>
      <c r="H11" s="87">
        <v>18</v>
      </c>
      <c r="I11" s="86">
        <v>18</v>
      </c>
      <c r="J11" s="88">
        <v>44</v>
      </c>
      <c r="K11" s="86">
        <v>19</v>
      </c>
      <c r="L11" s="86">
        <v>32</v>
      </c>
      <c r="M11" s="86">
        <v>22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522</v>
      </c>
      <c r="F14" s="86">
        <v>1447</v>
      </c>
      <c r="G14" s="86">
        <v>706</v>
      </c>
      <c r="H14" s="87">
        <v>1305</v>
      </c>
      <c r="I14" s="86">
        <v>1305</v>
      </c>
      <c r="J14" s="88">
        <v>891</v>
      </c>
      <c r="K14" s="86">
        <v>1748</v>
      </c>
      <c r="L14" s="86">
        <v>197</v>
      </c>
      <c r="M14" s="86">
        <v>1870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</v>
      </c>
      <c r="F15" s="86">
        <v>17</v>
      </c>
      <c r="G15" s="86">
        <v>66</v>
      </c>
      <c r="H15" s="87">
        <v>165</v>
      </c>
      <c r="I15" s="86">
        <v>163</v>
      </c>
      <c r="J15" s="88">
        <v>209</v>
      </c>
      <c r="K15" s="86">
        <v>174</v>
      </c>
      <c r="L15" s="86">
        <v>183</v>
      </c>
      <c r="M15" s="86">
        <v>230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9</v>
      </c>
      <c r="H16" s="87">
        <v>0</v>
      </c>
      <c r="I16" s="86">
        <v>0</v>
      </c>
      <c r="J16" s="88">
        <v>177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810</v>
      </c>
      <c r="F23" s="86">
        <v>0</v>
      </c>
      <c r="G23" s="86">
        <v>0</v>
      </c>
      <c r="H23" s="87">
        <v>2064</v>
      </c>
      <c r="I23" s="86">
        <v>2064</v>
      </c>
      <c r="J23" s="88">
        <v>2709</v>
      </c>
      <c r="K23" s="86">
        <v>2371</v>
      </c>
      <c r="L23" s="86">
        <v>2496</v>
      </c>
      <c r="M23" s="86">
        <v>2610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332</v>
      </c>
      <c r="I25" s="86">
        <v>332</v>
      </c>
      <c r="J25" s="88">
        <v>32</v>
      </c>
      <c r="K25" s="86">
        <v>349</v>
      </c>
      <c r="L25" s="86">
        <v>367</v>
      </c>
      <c r="M25" s="86">
        <v>386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37</v>
      </c>
      <c r="I27" s="86">
        <v>37</v>
      </c>
      <c r="J27" s="88">
        <v>41</v>
      </c>
      <c r="K27" s="86">
        <v>38</v>
      </c>
      <c r="L27" s="86">
        <v>40</v>
      </c>
      <c r="M27" s="86">
        <v>43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169</v>
      </c>
      <c r="F29" s="86">
        <v>151</v>
      </c>
      <c r="G29" s="86">
        <v>224</v>
      </c>
      <c r="H29" s="87">
        <v>0</v>
      </c>
      <c r="I29" s="86">
        <v>0</v>
      </c>
      <c r="J29" s="88">
        <v>255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9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50</v>
      </c>
      <c r="J32" s="88">
        <v>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90</v>
      </c>
      <c r="I33" s="86">
        <v>90</v>
      </c>
      <c r="J33" s="88">
        <v>26</v>
      </c>
      <c r="K33" s="86">
        <v>94</v>
      </c>
      <c r="L33" s="86">
        <v>99</v>
      </c>
      <c r="M33" s="86">
        <v>104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63</v>
      </c>
      <c r="F36" s="86">
        <v>192</v>
      </c>
      <c r="G36" s="86">
        <v>193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52</v>
      </c>
      <c r="G37" s="86">
        <v>0</v>
      </c>
      <c r="H37" s="87">
        <v>449</v>
      </c>
      <c r="I37" s="86">
        <v>449</v>
      </c>
      <c r="J37" s="88">
        <v>470</v>
      </c>
      <c r="K37" s="86">
        <v>473</v>
      </c>
      <c r="L37" s="86">
        <v>498</v>
      </c>
      <c r="M37" s="86">
        <v>524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30</v>
      </c>
      <c r="F38" s="86">
        <v>10</v>
      </c>
      <c r="G38" s="86">
        <v>11</v>
      </c>
      <c r="H38" s="87">
        <v>279</v>
      </c>
      <c r="I38" s="86">
        <v>279</v>
      </c>
      <c r="J38" s="88">
        <v>116</v>
      </c>
      <c r="K38" s="86">
        <v>293</v>
      </c>
      <c r="L38" s="86">
        <v>308</v>
      </c>
      <c r="M38" s="86">
        <v>328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-77</v>
      </c>
      <c r="J39" s="88">
        <v>316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28</v>
      </c>
      <c r="I40" s="86">
        <v>28</v>
      </c>
      <c r="J40" s="88">
        <v>792</v>
      </c>
      <c r="K40" s="86">
        <v>29</v>
      </c>
      <c r="L40" s="86">
        <v>30</v>
      </c>
      <c r="M40" s="86">
        <v>31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47</v>
      </c>
      <c r="G41" s="86">
        <v>159</v>
      </c>
      <c r="H41" s="87">
        <v>0</v>
      </c>
      <c r="I41" s="86">
        <v>0</v>
      </c>
      <c r="J41" s="88">
        <v>40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407</v>
      </c>
      <c r="F42" s="86">
        <v>912</v>
      </c>
      <c r="G42" s="86">
        <v>996</v>
      </c>
      <c r="H42" s="87">
        <v>632</v>
      </c>
      <c r="I42" s="86">
        <v>751</v>
      </c>
      <c r="J42" s="88">
        <v>1418</v>
      </c>
      <c r="K42" s="86">
        <v>765</v>
      </c>
      <c r="L42" s="86">
        <v>857</v>
      </c>
      <c r="M42" s="86">
        <v>901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369</v>
      </c>
      <c r="F43" s="86">
        <v>20</v>
      </c>
      <c r="G43" s="86">
        <v>0</v>
      </c>
      <c r="H43" s="87">
        <v>57</v>
      </c>
      <c r="I43" s="86">
        <v>-5</v>
      </c>
      <c r="J43" s="88">
        <v>74</v>
      </c>
      <c r="K43" s="86">
        <v>208</v>
      </c>
      <c r="L43" s="86">
        <v>218</v>
      </c>
      <c r="M43" s="86">
        <v>230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58</v>
      </c>
      <c r="G44" s="86">
        <v>68</v>
      </c>
      <c r="H44" s="87">
        <v>581</v>
      </c>
      <c r="I44" s="86">
        <v>556</v>
      </c>
      <c r="J44" s="88">
        <v>157</v>
      </c>
      <c r="K44" s="86">
        <v>610</v>
      </c>
      <c r="L44" s="86">
        <v>642</v>
      </c>
      <c r="M44" s="86">
        <v>674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108</v>
      </c>
      <c r="F45" s="86">
        <v>261</v>
      </c>
      <c r="G45" s="86">
        <v>272</v>
      </c>
      <c r="H45" s="87">
        <v>105</v>
      </c>
      <c r="I45" s="86">
        <v>111</v>
      </c>
      <c r="J45" s="88">
        <v>202</v>
      </c>
      <c r="K45" s="86">
        <v>111</v>
      </c>
      <c r="L45" s="86">
        <v>118</v>
      </c>
      <c r="M45" s="86">
        <v>125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19</v>
      </c>
      <c r="F46" s="93">
        <v>128</v>
      </c>
      <c r="G46" s="93">
        <v>0</v>
      </c>
      <c r="H46" s="94">
        <v>71</v>
      </c>
      <c r="I46" s="93">
        <v>71</v>
      </c>
      <c r="J46" s="95">
        <v>85</v>
      </c>
      <c r="K46" s="93">
        <v>71</v>
      </c>
      <c r="L46" s="93">
        <v>74</v>
      </c>
      <c r="M46" s="93">
        <v>78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163305</v>
      </c>
      <c r="F51" s="72">
        <f t="shared" ref="F51:M51" si="4">F52+F59+F62+F63+F64+F72+F73</f>
        <v>187612</v>
      </c>
      <c r="G51" s="72">
        <f t="shared" si="4"/>
        <v>169341</v>
      </c>
      <c r="H51" s="73">
        <f t="shared" si="4"/>
        <v>269461</v>
      </c>
      <c r="I51" s="72">
        <f t="shared" si="4"/>
        <v>267765</v>
      </c>
      <c r="J51" s="74">
        <f t="shared" si="4"/>
        <v>267764</v>
      </c>
      <c r="K51" s="72">
        <f t="shared" si="4"/>
        <v>294651</v>
      </c>
      <c r="L51" s="72">
        <f t="shared" si="4"/>
        <v>289590</v>
      </c>
      <c r="M51" s="72">
        <f t="shared" si="4"/>
        <v>306250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163305</v>
      </c>
      <c r="F72" s="86">
        <v>187612</v>
      </c>
      <c r="G72" s="86">
        <v>169341</v>
      </c>
      <c r="H72" s="87">
        <v>269461</v>
      </c>
      <c r="I72" s="86">
        <v>267765</v>
      </c>
      <c r="J72" s="88">
        <v>267764</v>
      </c>
      <c r="K72" s="86">
        <v>294651</v>
      </c>
      <c r="L72" s="86">
        <v>289590</v>
      </c>
      <c r="M72" s="86">
        <v>306250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11</v>
      </c>
      <c r="G77" s="72">
        <f t="shared" si="13"/>
        <v>7</v>
      </c>
      <c r="H77" s="73">
        <f t="shared" si="13"/>
        <v>100</v>
      </c>
      <c r="I77" s="72">
        <f t="shared" si="13"/>
        <v>100</v>
      </c>
      <c r="J77" s="74">
        <f t="shared" si="13"/>
        <v>99</v>
      </c>
      <c r="K77" s="72">
        <f t="shared" si="13"/>
        <v>51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11</v>
      </c>
      <c r="G81" s="86">
        <f t="shared" si="15"/>
        <v>7</v>
      </c>
      <c r="H81" s="87">
        <f t="shared" si="15"/>
        <v>100</v>
      </c>
      <c r="I81" s="86">
        <f t="shared" si="15"/>
        <v>100</v>
      </c>
      <c r="J81" s="88">
        <f t="shared" si="15"/>
        <v>99</v>
      </c>
      <c r="K81" s="86">
        <f t="shared" si="15"/>
        <v>51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11</v>
      </c>
      <c r="G83" s="93">
        <v>7</v>
      </c>
      <c r="H83" s="94">
        <v>100</v>
      </c>
      <c r="I83" s="93">
        <v>100</v>
      </c>
      <c r="J83" s="95">
        <v>99</v>
      </c>
      <c r="K83" s="93">
        <v>51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168926</v>
      </c>
      <c r="F92" s="46">
        <f t="shared" ref="F92:M92" si="16">F4+F51+F77+F90</f>
        <v>195140</v>
      </c>
      <c r="G92" s="46">
        <f t="shared" si="16"/>
        <v>177434</v>
      </c>
      <c r="H92" s="47">
        <f t="shared" si="16"/>
        <v>291741</v>
      </c>
      <c r="I92" s="46">
        <f t="shared" si="16"/>
        <v>290582</v>
      </c>
      <c r="J92" s="48">
        <f t="shared" si="16"/>
        <v>291552</v>
      </c>
      <c r="K92" s="46">
        <f t="shared" si="16"/>
        <v>319500</v>
      </c>
      <c r="L92" s="46">
        <f t="shared" si="16"/>
        <v>315643</v>
      </c>
      <c r="M92" s="46">
        <f t="shared" si="16"/>
        <v>333580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26900</v>
      </c>
      <c r="F4" s="72">
        <f t="shared" ref="F4:M4" si="0">F5+F8+F47</f>
        <v>26823</v>
      </c>
      <c r="G4" s="72">
        <f t="shared" si="0"/>
        <v>33456</v>
      </c>
      <c r="H4" s="73">
        <f t="shared" si="0"/>
        <v>47227</v>
      </c>
      <c r="I4" s="72">
        <f t="shared" si="0"/>
        <v>47406</v>
      </c>
      <c r="J4" s="74">
        <f t="shared" si="0"/>
        <v>46264</v>
      </c>
      <c r="K4" s="72">
        <f t="shared" si="0"/>
        <v>49689</v>
      </c>
      <c r="L4" s="72">
        <f t="shared" si="0"/>
        <v>52731</v>
      </c>
      <c r="M4" s="72">
        <f t="shared" si="0"/>
        <v>56313.618000000002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15950</v>
      </c>
      <c r="F5" s="100">
        <f t="shared" ref="F5:M5" si="1">SUM(F6:F7)</f>
        <v>14506</v>
      </c>
      <c r="G5" s="100">
        <f t="shared" si="1"/>
        <v>21379</v>
      </c>
      <c r="H5" s="101">
        <f t="shared" si="1"/>
        <v>30227</v>
      </c>
      <c r="I5" s="100">
        <f t="shared" si="1"/>
        <v>30406</v>
      </c>
      <c r="J5" s="102">
        <f t="shared" si="1"/>
        <v>29421</v>
      </c>
      <c r="K5" s="100">
        <f t="shared" si="1"/>
        <v>32300</v>
      </c>
      <c r="L5" s="100">
        <f t="shared" si="1"/>
        <v>34658</v>
      </c>
      <c r="M5" s="100">
        <f t="shared" si="1"/>
        <v>37282.072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13510</v>
      </c>
      <c r="F6" s="79">
        <v>11621</v>
      </c>
      <c r="G6" s="79">
        <v>18394</v>
      </c>
      <c r="H6" s="80">
        <v>25091</v>
      </c>
      <c r="I6" s="79">
        <v>25195</v>
      </c>
      <c r="J6" s="81">
        <v>24381</v>
      </c>
      <c r="K6" s="79">
        <v>27170</v>
      </c>
      <c r="L6" s="79">
        <v>28341</v>
      </c>
      <c r="M6" s="79">
        <v>29845.412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2440</v>
      </c>
      <c r="F7" s="93">
        <v>2885</v>
      </c>
      <c r="G7" s="93">
        <v>2985</v>
      </c>
      <c r="H7" s="94">
        <v>5136</v>
      </c>
      <c r="I7" s="93">
        <v>5211</v>
      </c>
      <c r="J7" s="95">
        <v>5040</v>
      </c>
      <c r="K7" s="93">
        <v>5130</v>
      </c>
      <c r="L7" s="93">
        <v>6317</v>
      </c>
      <c r="M7" s="93">
        <v>7436.66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10950</v>
      </c>
      <c r="F8" s="100">
        <f t="shared" ref="F8:M8" si="2">SUM(F9:F46)</f>
        <v>12317</v>
      </c>
      <c r="G8" s="100">
        <f t="shared" si="2"/>
        <v>12077</v>
      </c>
      <c r="H8" s="101">
        <f t="shared" si="2"/>
        <v>17000</v>
      </c>
      <c r="I8" s="100">
        <f t="shared" si="2"/>
        <v>17000</v>
      </c>
      <c r="J8" s="102">
        <f t="shared" si="2"/>
        <v>16843</v>
      </c>
      <c r="K8" s="100">
        <f t="shared" si="2"/>
        <v>17389</v>
      </c>
      <c r="L8" s="100">
        <f t="shared" si="2"/>
        <v>18073</v>
      </c>
      <c r="M8" s="100">
        <f t="shared" si="2"/>
        <v>19031.545999999998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</v>
      </c>
      <c r="F9" s="79">
        <v>538</v>
      </c>
      <c r="G9" s="79">
        <v>116</v>
      </c>
      <c r="H9" s="80">
        <v>47</v>
      </c>
      <c r="I9" s="79">
        <v>75</v>
      </c>
      <c r="J9" s="81">
        <v>112</v>
      </c>
      <c r="K9" s="79">
        <v>155</v>
      </c>
      <c r="L9" s="79">
        <v>166</v>
      </c>
      <c r="M9" s="79">
        <v>175.55099999999999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1206</v>
      </c>
      <c r="F10" s="86">
        <v>608</v>
      </c>
      <c r="G10" s="86">
        <v>143</v>
      </c>
      <c r="H10" s="87">
        <v>136</v>
      </c>
      <c r="I10" s="86">
        <v>78</v>
      </c>
      <c r="J10" s="88">
        <v>636</v>
      </c>
      <c r="K10" s="86">
        <v>43</v>
      </c>
      <c r="L10" s="86">
        <v>45</v>
      </c>
      <c r="M10" s="86">
        <v>47.225999999999999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280</v>
      </c>
      <c r="F11" s="86">
        <v>241</v>
      </c>
      <c r="G11" s="86">
        <v>148</v>
      </c>
      <c r="H11" s="87">
        <v>279</v>
      </c>
      <c r="I11" s="86">
        <v>281</v>
      </c>
      <c r="J11" s="88">
        <v>250</v>
      </c>
      <c r="K11" s="86">
        <v>480</v>
      </c>
      <c r="L11" s="86">
        <v>500</v>
      </c>
      <c r="M11" s="86">
        <v>527.22199999999998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10</v>
      </c>
      <c r="L12" s="86">
        <v>10</v>
      </c>
      <c r="M12" s="86">
        <v>11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2111</v>
      </c>
      <c r="F14" s="86">
        <v>1600</v>
      </c>
      <c r="G14" s="86">
        <v>869</v>
      </c>
      <c r="H14" s="87">
        <v>2255</v>
      </c>
      <c r="I14" s="86">
        <v>2166</v>
      </c>
      <c r="J14" s="88">
        <v>1798</v>
      </c>
      <c r="K14" s="86">
        <v>2366</v>
      </c>
      <c r="L14" s="86">
        <v>2415</v>
      </c>
      <c r="M14" s="86">
        <v>2543.6059999999998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800</v>
      </c>
      <c r="F15" s="86">
        <v>211</v>
      </c>
      <c r="G15" s="86">
        <v>268</v>
      </c>
      <c r="H15" s="87">
        <v>509</v>
      </c>
      <c r="I15" s="86">
        <v>458</v>
      </c>
      <c r="J15" s="88">
        <v>405</v>
      </c>
      <c r="K15" s="86">
        <v>370</v>
      </c>
      <c r="L15" s="86">
        <v>385</v>
      </c>
      <c r="M15" s="86">
        <v>505.34199999999998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8</v>
      </c>
      <c r="I16" s="86">
        <v>8</v>
      </c>
      <c r="J16" s="88">
        <v>2</v>
      </c>
      <c r="K16" s="86">
        <v>10</v>
      </c>
      <c r="L16" s="86">
        <v>10</v>
      </c>
      <c r="M16" s="86">
        <v>11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3</v>
      </c>
      <c r="J17" s="88">
        <v>5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775</v>
      </c>
      <c r="F22" s="86">
        <v>239</v>
      </c>
      <c r="G22" s="86">
        <v>191</v>
      </c>
      <c r="H22" s="87">
        <v>1774</v>
      </c>
      <c r="I22" s="86">
        <v>1761</v>
      </c>
      <c r="J22" s="88">
        <v>1786</v>
      </c>
      <c r="K22" s="86">
        <v>853</v>
      </c>
      <c r="L22" s="86">
        <v>879</v>
      </c>
      <c r="M22" s="86">
        <v>926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938</v>
      </c>
      <c r="G23" s="86">
        <v>3139</v>
      </c>
      <c r="H23" s="87">
        <v>4581</v>
      </c>
      <c r="I23" s="86">
        <v>4687</v>
      </c>
      <c r="J23" s="88">
        <v>4391</v>
      </c>
      <c r="K23" s="86">
        <v>4597</v>
      </c>
      <c r="L23" s="86">
        <v>4803</v>
      </c>
      <c r="M23" s="86">
        <v>5058.1579999999994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625</v>
      </c>
      <c r="F25" s="86">
        <v>676</v>
      </c>
      <c r="G25" s="86">
        <v>486</v>
      </c>
      <c r="H25" s="87">
        <v>725</v>
      </c>
      <c r="I25" s="86">
        <v>725</v>
      </c>
      <c r="J25" s="88">
        <v>565</v>
      </c>
      <c r="K25" s="86">
        <v>767</v>
      </c>
      <c r="L25" s="86">
        <v>802</v>
      </c>
      <c r="M25" s="86">
        <v>845.03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715</v>
      </c>
      <c r="F29" s="86">
        <v>728</v>
      </c>
      <c r="G29" s="86">
        <v>256</v>
      </c>
      <c r="H29" s="87">
        <v>445</v>
      </c>
      <c r="I29" s="86">
        <v>420</v>
      </c>
      <c r="J29" s="88">
        <v>333</v>
      </c>
      <c r="K29" s="86">
        <v>338</v>
      </c>
      <c r="L29" s="86">
        <v>353</v>
      </c>
      <c r="M29" s="86">
        <v>271.52999999999997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41</v>
      </c>
      <c r="F30" s="86">
        <v>17</v>
      </c>
      <c r="G30" s="86">
        <v>11</v>
      </c>
      <c r="H30" s="87">
        <v>121</v>
      </c>
      <c r="I30" s="86">
        <v>121</v>
      </c>
      <c r="J30" s="88">
        <v>117</v>
      </c>
      <c r="K30" s="86">
        <v>103</v>
      </c>
      <c r="L30" s="86">
        <v>107</v>
      </c>
      <c r="M30" s="86">
        <v>112.491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23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216</v>
      </c>
      <c r="F32" s="86">
        <v>182</v>
      </c>
      <c r="G32" s="86">
        <v>151</v>
      </c>
      <c r="H32" s="87">
        <v>128</v>
      </c>
      <c r="I32" s="86">
        <v>123</v>
      </c>
      <c r="J32" s="88">
        <v>164</v>
      </c>
      <c r="K32" s="86">
        <v>260</v>
      </c>
      <c r="L32" s="86">
        <v>272</v>
      </c>
      <c r="M32" s="86">
        <v>286.20400000000001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10</v>
      </c>
      <c r="F33" s="86">
        <v>18</v>
      </c>
      <c r="G33" s="86">
        <v>-1</v>
      </c>
      <c r="H33" s="87">
        <v>286</v>
      </c>
      <c r="I33" s="86">
        <v>257</v>
      </c>
      <c r="J33" s="88">
        <v>305</v>
      </c>
      <c r="K33" s="86">
        <v>71</v>
      </c>
      <c r="L33" s="86">
        <v>74</v>
      </c>
      <c r="M33" s="86">
        <v>78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24</v>
      </c>
      <c r="H34" s="87">
        <v>0</v>
      </c>
      <c r="I34" s="86">
        <v>0</v>
      </c>
      <c r="J34" s="88">
        <v>0</v>
      </c>
      <c r="K34" s="86">
        <v>8</v>
      </c>
      <c r="L34" s="86">
        <v>8</v>
      </c>
      <c r="M34" s="86">
        <v>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461</v>
      </c>
      <c r="F37" s="86">
        <v>303</v>
      </c>
      <c r="G37" s="86">
        <v>500</v>
      </c>
      <c r="H37" s="87">
        <v>1350</v>
      </c>
      <c r="I37" s="86">
        <v>1448</v>
      </c>
      <c r="J37" s="88">
        <v>1464</v>
      </c>
      <c r="K37" s="86">
        <v>1729</v>
      </c>
      <c r="L37" s="86">
        <v>1794</v>
      </c>
      <c r="M37" s="86">
        <v>1888.6489999999999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175</v>
      </c>
      <c r="F38" s="86">
        <v>145</v>
      </c>
      <c r="G38" s="86">
        <v>180</v>
      </c>
      <c r="H38" s="87">
        <v>550</v>
      </c>
      <c r="I38" s="86">
        <v>511</v>
      </c>
      <c r="J38" s="88">
        <v>255</v>
      </c>
      <c r="K38" s="86">
        <v>390</v>
      </c>
      <c r="L38" s="86">
        <v>407</v>
      </c>
      <c r="M38" s="86">
        <v>429.14400000000001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204</v>
      </c>
      <c r="F39" s="86">
        <v>186</v>
      </c>
      <c r="G39" s="86">
        <v>426</v>
      </c>
      <c r="H39" s="87">
        <v>200</v>
      </c>
      <c r="I39" s="86">
        <v>246</v>
      </c>
      <c r="J39" s="88">
        <v>679</v>
      </c>
      <c r="K39" s="86">
        <v>172</v>
      </c>
      <c r="L39" s="86">
        <v>177</v>
      </c>
      <c r="M39" s="86">
        <v>186.86199999999999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295</v>
      </c>
      <c r="F40" s="86">
        <v>971</v>
      </c>
      <c r="G40" s="86">
        <v>1785</v>
      </c>
      <c r="H40" s="87">
        <v>123</v>
      </c>
      <c r="I40" s="86">
        <v>123</v>
      </c>
      <c r="J40" s="88">
        <v>410</v>
      </c>
      <c r="K40" s="86">
        <v>285</v>
      </c>
      <c r="L40" s="86">
        <v>290</v>
      </c>
      <c r="M40" s="86">
        <v>305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367</v>
      </c>
      <c r="F41" s="86">
        <v>91</v>
      </c>
      <c r="G41" s="86">
        <v>88</v>
      </c>
      <c r="H41" s="87">
        <v>489</v>
      </c>
      <c r="I41" s="86">
        <v>467</v>
      </c>
      <c r="J41" s="88">
        <v>96</v>
      </c>
      <c r="K41" s="86">
        <v>1074</v>
      </c>
      <c r="L41" s="86">
        <v>1123</v>
      </c>
      <c r="M41" s="86">
        <v>1182.1709999999998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1315</v>
      </c>
      <c r="F42" s="86">
        <v>2899</v>
      </c>
      <c r="G42" s="86">
        <v>2227</v>
      </c>
      <c r="H42" s="87">
        <v>1806</v>
      </c>
      <c r="I42" s="86">
        <v>1959</v>
      </c>
      <c r="J42" s="88">
        <v>1847</v>
      </c>
      <c r="K42" s="86">
        <v>1899</v>
      </c>
      <c r="L42" s="86">
        <v>1986</v>
      </c>
      <c r="M42" s="86">
        <v>2090.7579999999998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789</v>
      </c>
      <c r="F43" s="86">
        <v>456</v>
      </c>
      <c r="G43" s="86">
        <v>152</v>
      </c>
      <c r="H43" s="87">
        <v>506</v>
      </c>
      <c r="I43" s="86">
        <v>429</v>
      </c>
      <c r="J43" s="88">
        <v>422</v>
      </c>
      <c r="K43" s="86">
        <v>595</v>
      </c>
      <c r="L43" s="86">
        <v>618</v>
      </c>
      <c r="M43" s="86">
        <v>651.09400000000005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76</v>
      </c>
      <c r="F44" s="86">
        <v>1</v>
      </c>
      <c r="G44" s="86">
        <v>116</v>
      </c>
      <c r="H44" s="87">
        <v>195</v>
      </c>
      <c r="I44" s="86">
        <v>208</v>
      </c>
      <c r="J44" s="88">
        <v>124</v>
      </c>
      <c r="K44" s="86">
        <v>371</v>
      </c>
      <c r="L44" s="86">
        <v>385</v>
      </c>
      <c r="M44" s="86">
        <v>404.86900000000003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420</v>
      </c>
      <c r="F45" s="86">
        <v>1269</v>
      </c>
      <c r="G45" s="86">
        <v>779</v>
      </c>
      <c r="H45" s="87">
        <v>164</v>
      </c>
      <c r="I45" s="86">
        <v>123</v>
      </c>
      <c r="J45" s="88">
        <v>543</v>
      </c>
      <c r="K45" s="86">
        <v>165</v>
      </c>
      <c r="L45" s="86">
        <v>173</v>
      </c>
      <c r="M45" s="86">
        <v>182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58</v>
      </c>
      <c r="F46" s="93">
        <v>0</v>
      </c>
      <c r="G46" s="93">
        <v>0</v>
      </c>
      <c r="H46" s="94">
        <v>323</v>
      </c>
      <c r="I46" s="93">
        <v>323</v>
      </c>
      <c r="J46" s="95">
        <v>134</v>
      </c>
      <c r="K46" s="93">
        <v>278</v>
      </c>
      <c r="L46" s="93">
        <v>291</v>
      </c>
      <c r="M46" s="93">
        <v>304.63900000000001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16727</v>
      </c>
      <c r="F51" s="72">
        <f t="shared" ref="F51:M51" si="4">F52+F59+F62+F63+F64+F72+F73</f>
        <v>16056</v>
      </c>
      <c r="G51" s="72">
        <f t="shared" si="4"/>
        <v>15113</v>
      </c>
      <c r="H51" s="73">
        <f t="shared" si="4"/>
        <v>21071</v>
      </c>
      <c r="I51" s="72">
        <f t="shared" si="4"/>
        <v>19834</v>
      </c>
      <c r="J51" s="74">
        <f t="shared" si="4"/>
        <v>19835</v>
      </c>
      <c r="K51" s="72">
        <f t="shared" si="4"/>
        <v>30869.21875</v>
      </c>
      <c r="L51" s="72">
        <f t="shared" si="4"/>
        <v>33966</v>
      </c>
      <c r="M51" s="72">
        <f t="shared" si="4"/>
        <v>36613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142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142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142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16727</v>
      </c>
      <c r="F72" s="86">
        <v>16056</v>
      </c>
      <c r="G72" s="86">
        <v>14971</v>
      </c>
      <c r="H72" s="87">
        <v>21071</v>
      </c>
      <c r="I72" s="86">
        <v>19834</v>
      </c>
      <c r="J72" s="88">
        <v>19835</v>
      </c>
      <c r="K72" s="86">
        <v>30869.21875</v>
      </c>
      <c r="L72" s="86">
        <v>33966</v>
      </c>
      <c r="M72" s="86">
        <v>36613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554</v>
      </c>
      <c r="F77" s="72">
        <f t="shared" ref="F77:M77" si="13">F78+F81+F84+F85+F86+F87+F88</f>
        <v>642</v>
      </c>
      <c r="G77" s="72">
        <f t="shared" si="13"/>
        <v>1090</v>
      </c>
      <c r="H77" s="73">
        <f t="shared" si="13"/>
        <v>2096</v>
      </c>
      <c r="I77" s="72">
        <f t="shared" si="13"/>
        <v>2096</v>
      </c>
      <c r="J77" s="74">
        <f t="shared" si="13"/>
        <v>1926</v>
      </c>
      <c r="K77" s="72">
        <f t="shared" si="13"/>
        <v>1594</v>
      </c>
      <c r="L77" s="72">
        <f t="shared" si="13"/>
        <v>1687</v>
      </c>
      <c r="M77" s="72">
        <f t="shared" si="13"/>
        <v>1777.0650000000001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554</v>
      </c>
      <c r="F81" s="86">
        <f t="shared" ref="F81:M81" si="15">SUM(F82:F83)</f>
        <v>642</v>
      </c>
      <c r="G81" s="86">
        <f t="shared" si="15"/>
        <v>1090</v>
      </c>
      <c r="H81" s="87">
        <f t="shared" si="15"/>
        <v>2096</v>
      </c>
      <c r="I81" s="86">
        <f t="shared" si="15"/>
        <v>2096</v>
      </c>
      <c r="J81" s="88">
        <f t="shared" si="15"/>
        <v>1926</v>
      </c>
      <c r="K81" s="86">
        <f t="shared" si="15"/>
        <v>1594</v>
      </c>
      <c r="L81" s="86">
        <f t="shared" si="15"/>
        <v>1687</v>
      </c>
      <c r="M81" s="86">
        <f t="shared" si="15"/>
        <v>1777.0650000000001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113</v>
      </c>
      <c r="F82" s="79">
        <v>0</v>
      </c>
      <c r="G82" s="79">
        <v>607</v>
      </c>
      <c r="H82" s="80">
        <v>710</v>
      </c>
      <c r="I82" s="79">
        <v>710</v>
      </c>
      <c r="J82" s="81">
        <v>710</v>
      </c>
      <c r="K82" s="79">
        <v>862</v>
      </c>
      <c r="L82" s="79">
        <v>920</v>
      </c>
      <c r="M82" s="79">
        <v>968.851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441</v>
      </c>
      <c r="F83" s="93">
        <v>642</v>
      </c>
      <c r="G83" s="93">
        <v>483</v>
      </c>
      <c r="H83" s="94">
        <v>1386</v>
      </c>
      <c r="I83" s="93">
        <v>1386</v>
      </c>
      <c r="J83" s="95">
        <v>1216</v>
      </c>
      <c r="K83" s="93">
        <v>732</v>
      </c>
      <c r="L83" s="93">
        <v>767</v>
      </c>
      <c r="M83" s="93">
        <v>808.21399999999994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44181</v>
      </c>
      <c r="F92" s="46">
        <f t="shared" ref="F92:M92" si="16">F4+F51+F77+F90</f>
        <v>43521</v>
      </c>
      <c r="G92" s="46">
        <f t="shared" si="16"/>
        <v>49659</v>
      </c>
      <c r="H92" s="47">
        <f t="shared" si="16"/>
        <v>70394</v>
      </c>
      <c r="I92" s="46">
        <f t="shared" si="16"/>
        <v>69336</v>
      </c>
      <c r="J92" s="48">
        <f t="shared" si="16"/>
        <v>68025</v>
      </c>
      <c r="K92" s="46">
        <f t="shared" si="16"/>
        <v>82152.21875</v>
      </c>
      <c r="L92" s="46">
        <f t="shared" si="16"/>
        <v>88384</v>
      </c>
      <c r="M92" s="46">
        <f t="shared" si="16"/>
        <v>94703.683000000005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170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5" t="s">
        <v>126</v>
      </c>
      <c r="C4" s="33">
        <v>200330</v>
      </c>
      <c r="D4" s="33">
        <v>259609</v>
      </c>
      <c r="E4" s="33">
        <v>215276</v>
      </c>
      <c r="F4" s="27">
        <v>246787</v>
      </c>
      <c r="G4" s="28">
        <v>247614</v>
      </c>
      <c r="H4" s="29">
        <v>247616</v>
      </c>
      <c r="I4" s="33">
        <v>250279</v>
      </c>
      <c r="J4" s="33">
        <v>265513</v>
      </c>
      <c r="K4" s="33">
        <v>274819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133</v>
      </c>
      <c r="C5" s="33">
        <v>301638</v>
      </c>
      <c r="D5" s="33">
        <v>324047</v>
      </c>
      <c r="E5" s="33">
        <v>367371</v>
      </c>
      <c r="F5" s="32">
        <v>419070</v>
      </c>
      <c r="G5" s="33">
        <v>443823</v>
      </c>
      <c r="H5" s="34">
        <v>444162</v>
      </c>
      <c r="I5" s="33">
        <v>456304.40625</v>
      </c>
      <c r="J5" s="33">
        <v>529120</v>
      </c>
      <c r="K5" s="33">
        <v>562510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134</v>
      </c>
      <c r="C6" s="33">
        <v>168926</v>
      </c>
      <c r="D6" s="33">
        <v>195140</v>
      </c>
      <c r="E6" s="33">
        <v>177434</v>
      </c>
      <c r="F6" s="32">
        <v>291741</v>
      </c>
      <c r="G6" s="33">
        <v>290582</v>
      </c>
      <c r="H6" s="34">
        <v>291552</v>
      </c>
      <c r="I6" s="33">
        <v>319500</v>
      </c>
      <c r="J6" s="33">
        <v>315643</v>
      </c>
      <c r="K6" s="33">
        <v>333580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135</v>
      </c>
      <c r="C7" s="33">
        <v>44181</v>
      </c>
      <c r="D7" s="33">
        <v>43521</v>
      </c>
      <c r="E7" s="33">
        <v>49659</v>
      </c>
      <c r="F7" s="32">
        <v>70394</v>
      </c>
      <c r="G7" s="33">
        <v>69336</v>
      </c>
      <c r="H7" s="34">
        <v>68025</v>
      </c>
      <c r="I7" s="33">
        <v>82152.21875</v>
      </c>
      <c r="J7" s="33">
        <v>88384</v>
      </c>
      <c r="K7" s="33">
        <v>94703.683000000005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136</v>
      </c>
      <c r="C8" s="33">
        <v>104018</v>
      </c>
      <c r="D8" s="33">
        <v>103339</v>
      </c>
      <c r="E8" s="33">
        <v>106659</v>
      </c>
      <c r="F8" s="32">
        <v>124559</v>
      </c>
      <c r="G8" s="33">
        <v>126535</v>
      </c>
      <c r="H8" s="34">
        <v>126535</v>
      </c>
      <c r="I8" s="33">
        <v>122009</v>
      </c>
      <c r="J8" s="33">
        <v>132495</v>
      </c>
      <c r="K8" s="33">
        <v>138525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137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127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129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819093</v>
      </c>
      <c r="D19" s="46">
        <f t="shared" ref="D19:K19" si="1">SUM(D4:D18)</f>
        <v>925656</v>
      </c>
      <c r="E19" s="46">
        <f t="shared" si="1"/>
        <v>916399</v>
      </c>
      <c r="F19" s="47">
        <f t="shared" si="1"/>
        <v>1152551</v>
      </c>
      <c r="G19" s="46">
        <f t="shared" si="1"/>
        <v>1177890</v>
      </c>
      <c r="H19" s="48">
        <f t="shared" si="1"/>
        <v>1177890</v>
      </c>
      <c r="I19" s="46">
        <f t="shared" si="1"/>
        <v>1230244.625</v>
      </c>
      <c r="J19" s="46">
        <f t="shared" si="1"/>
        <v>1331155</v>
      </c>
      <c r="K19" s="46">
        <f t="shared" si="1"/>
        <v>1404137.683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140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125</v>
      </c>
      <c r="L3" s="17" t="s">
        <v>167</v>
      </c>
      <c r="M3" s="17" t="s">
        <v>168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79861</v>
      </c>
      <c r="F4" s="72">
        <f t="shared" ref="F4:M4" si="0">F5+F8+F47</f>
        <v>83453</v>
      </c>
      <c r="G4" s="72">
        <f t="shared" si="0"/>
        <v>88644</v>
      </c>
      <c r="H4" s="73">
        <f t="shared" si="0"/>
        <v>103715</v>
      </c>
      <c r="I4" s="72">
        <f t="shared" si="0"/>
        <v>109791</v>
      </c>
      <c r="J4" s="74">
        <f t="shared" si="0"/>
        <v>109791</v>
      </c>
      <c r="K4" s="72">
        <f t="shared" si="0"/>
        <v>96267</v>
      </c>
      <c r="L4" s="72">
        <f t="shared" si="0"/>
        <v>112025</v>
      </c>
      <c r="M4" s="72">
        <f t="shared" si="0"/>
        <v>119068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51898</v>
      </c>
      <c r="F5" s="100">
        <f t="shared" ref="F5:M5" si="1">SUM(F6:F7)</f>
        <v>56555</v>
      </c>
      <c r="G5" s="100">
        <f t="shared" si="1"/>
        <v>59841</v>
      </c>
      <c r="H5" s="101">
        <f t="shared" si="1"/>
        <v>69524</v>
      </c>
      <c r="I5" s="100">
        <f t="shared" si="1"/>
        <v>69524</v>
      </c>
      <c r="J5" s="102">
        <f t="shared" si="1"/>
        <v>69524</v>
      </c>
      <c r="K5" s="100">
        <f t="shared" si="1"/>
        <v>73632</v>
      </c>
      <c r="L5" s="100">
        <f t="shared" si="1"/>
        <v>85667</v>
      </c>
      <c r="M5" s="100">
        <f t="shared" si="1"/>
        <v>92308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44591</v>
      </c>
      <c r="F6" s="79">
        <v>45243</v>
      </c>
      <c r="G6" s="79">
        <v>50969</v>
      </c>
      <c r="H6" s="80">
        <v>58689</v>
      </c>
      <c r="I6" s="79">
        <v>58689</v>
      </c>
      <c r="J6" s="81">
        <v>58690</v>
      </c>
      <c r="K6" s="79">
        <v>62916</v>
      </c>
      <c r="L6" s="79">
        <v>71933</v>
      </c>
      <c r="M6" s="79">
        <v>77545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7307</v>
      </c>
      <c r="F7" s="93">
        <v>11312</v>
      </c>
      <c r="G7" s="93">
        <v>8872</v>
      </c>
      <c r="H7" s="94">
        <v>10835</v>
      </c>
      <c r="I7" s="93">
        <v>10835</v>
      </c>
      <c r="J7" s="95">
        <v>10834</v>
      </c>
      <c r="K7" s="93">
        <v>10716</v>
      </c>
      <c r="L7" s="93">
        <v>13734</v>
      </c>
      <c r="M7" s="93">
        <v>14763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27963</v>
      </c>
      <c r="F8" s="100">
        <f t="shared" ref="F8:M8" si="2">SUM(F9:F46)</f>
        <v>26898</v>
      </c>
      <c r="G8" s="100">
        <f t="shared" si="2"/>
        <v>28803</v>
      </c>
      <c r="H8" s="101">
        <f t="shared" si="2"/>
        <v>34191</v>
      </c>
      <c r="I8" s="100">
        <f t="shared" si="2"/>
        <v>40267</v>
      </c>
      <c r="J8" s="102">
        <f t="shared" si="2"/>
        <v>40267</v>
      </c>
      <c r="K8" s="100">
        <f t="shared" si="2"/>
        <v>22635</v>
      </c>
      <c r="L8" s="100">
        <f t="shared" si="2"/>
        <v>26358</v>
      </c>
      <c r="M8" s="100">
        <f t="shared" si="2"/>
        <v>26760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84</v>
      </c>
      <c r="F9" s="79">
        <v>995</v>
      </c>
      <c r="G9" s="79">
        <v>501</v>
      </c>
      <c r="H9" s="80">
        <v>318</v>
      </c>
      <c r="I9" s="79">
        <v>550</v>
      </c>
      <c r="J9" s="81">
        <v>1051</v>
      </c>
      <c r="K9" s="79">
        <v>941</v>
      </c>
      <c r="L9" s="79">
        <v>2029</v>
      </c>
      <c r="M9" s="79">
        <v>2137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107</v>
      </c>
      <c r="F10" s="86">
        <v>40</v>
      </c>
      <c r="G10" s="86">
        <v>317</v>
      </c>
      <c r="H10" s="87">
        <v>4</v>
      </c>
      <c r="I10" s="86">
        <v>144</v>
      </c>
      <c r="J10" s="88">
        <v>1127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263</v>
      </c>
      <c r="F11" s="86">
        <v>230</v>
      </c>
      <c r="G11" s="86">
        <v>7891</v>
      </c>
      <c r="H11" s="87">
        <v>152</v>
      </c>
      <c r="I11" s="86">
        <v>152</v>
      </c>
      <c r="J11" s="88">
        <v>49</v>
      </c>
      <c r="K11" s="86">
        <v>217</v>
      </c>
      <c r="L11" s="86">
        <v>228</v>
      </c>
      <c r="M11" s="86">
        <v>240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-2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1190</v>
      </c>
      <c r="F14" s="86">
        <v>3092</v>
      </c>
      <c r="G14" s="86">
        <v>4456</v>
      </c>
      <c r="H14" s="87">
        <v>2475</v>
      </c>
      <c r="I14" s="86">
        <v>4822</v>
      </c>
      <c r="J14" s="88">
        <v>5437</v>
      </c>
      <c r="K14" s="86">
        <v>1471</v>
      </c>
      <c r="L14" s="86">
        <v>2420</v>
      </c>
      <c r="M14" s="86">
        <v>1416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292</v>
      </c>
      <c r="F15" s="86">
        <v>79</v>
      </c>
      <c r="G15" s="86">
        <v>90</v>
      </c>
      <c r="H15" s="87">
        <v>616</v>
      </c>
      <c r="I15" s="86">
        <v>2189</v>
      </c>
      <c r="J15" s="88">
        <v>114</v>
      </c>
      <c r="K15" s="86">
        <v>229</v>
      </c>
      <c r="L15" s="86">
        <v>240</v>
      </c>
      <c r="M15" s="86">
        <v>252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1900</v>
      </c>
      <c r="F16" s="86">
        <v>2</v>
      </c>
      <c r="G16" s="86">
        <v>298</v>
      </c>
      <c r="H16" s="87">
        <v>0</v>
      </c>
      <c r="I16" s="86">
        <v>0</v>
      </c>
      <c r="J16" s="88">
        <v>2817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454</v>
      </c>
      <c r="H17" s="87">
        <v>2465</v>
      </c>
      <c r="I17" s="86">
        <v>1119</v>
      </c>
      <c r="J17" s="88">
        <v>200</v>
      </c>
      <c r="K17" s="86">
        <v>2599</v>
      </c>
      <c r="L17" s="86">
        <v>2943</v>
      </c>
      <c r="M17" s="86">
        <v>2999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48</v>
      </c>
      <c r="F22" s="86">
        <v>175</v>
      </c>
      <c r="G22" s="86">
        <v>29</v>
      </c>
      <c r="H22" s="87">
        <v>150</v>
      </c>
      <c r="I22" s="86">
        <v>150</v>
      </c>
      <c r="J22" s="88">
        <v>82</v>
      </c>
      <c r="K22" s="86">
        <v>464</v>
      </c>
      <c r="L22" s="86">
        <v>505</v>
      </c>
      <c r="M22" s="86">
        <v>532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5994</v>
      </c>
      <c r="F23" s="86">
        <v>1533</v>
      </c>
      <c r="G23" s="86">
        <v>391</v>
      </c>
      <c r="H23" s="87">
        <v>1311</v>
      </c>
      <c r="I23" s="86">
        <v>498</v>
      </c>
      <c r="J23" s="88">
        <v>808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113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1381</v>
      </c>
      <c r="F25" s="86">
        <v>888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3</v>
      </c>
      <c r="L29" s="86">
        <v>3</v>
      </c>
      <c r="M29" s="86">
        <v>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5</v>
      </c>
      <c r="G32" s="86">
        <v>70</v>
      </c>
      <c r="H32" s="87">
        <v>0</v>
      </c>
      <c r="I32" s="86">
        <v>-35</v>
      </c>
      <c r="J32" s="88">
        <v>0</v>
      </c>
      <c r="K32" s="86">
        <v>9</v>
      </c>
      <c r="L32" s="86">
        <v>9</v>
      </c>
      <c r="M32" s="86">
        <v>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61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114</v>
      </c>
      <c r="F37" s="86">
        <v>23</v>
      </c>
      <c r="G37" s="86">
        <v>799</v>
      </c>
      <c r="H37" s="87">
        <v>46</v>
      </c>
      <c r="I37" s="86">
        <v>46</v>
      </c>
      <c r="J37" s="88">
        <v>1</v>
      </c>
      <c r="K37" s="86">
        <v>403</v>
      </c>
      <c r="L37" s="86">
        <v>420</v>
      </c>
      <c r="M37" s="86">
        <v>440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743</v>
      </c>
      <c r="F38" s="86">
        <v>206</v>
      </c>
      <c r="G38" s="86">
        <v>1327</v>
      </c>
      <c r="H38" s="87">
        <v>837</v>
      </c>
      <c r="I38" s="86">
        <v>1988</v>
      </c>
      <c r="J38" s="88">
        <v>1842</v>
      </c>
      <c r="K38" s="86">
        <v>415</v>
      </c>
      <c r="L38" s="86">
        <v>430</v>
      </c>
      <c r="M38" s="86">
        <v>453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107</v>
      </c>
      <c r="J39" s="88">
        <v>69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181</v>
      </c>
      <c r="F40" s="86">
        <v>5</v>
      </c>
      <c r="G40" s="86">
        <v>0</v>
      </c>
      <c r="H40" s="87">
        <v>0</v>
      </c>
      <c r="I40" s="86">
        <v>-16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856</v>
      </c>
      <c r="F41" s="86">
        <v>648</v>
      </c>
      <c r="G41" s="86">
        <v>1012</v>
      </c>
      <c r="H41" s="87">
        <v>768</v>
      </c>
      <c r="I41" s="86">
        <v>768</v>
      </c>
      <c r="J41" s="88">
        <v>299</v>
      </c>
      <c r="K41" s="86">
        <v>438</v>
      </c>
      <c r="L41" s="86">
        <v>658</v>
      </c>
      <c r="M41" s="86">
        <v>693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10783</v>
      </c>
      <c r="F42" s="86">
        <v>8981</v>
      </c>
      <c r="G42" s="86">
        <v>7001</v>
      </c>
      <c r="H42" s="87">
        <v>8761</v>
      </c>
      <c r="I42" s="86">
        <v>8628</v>
      </c>
      <c r="J42" s="88">
        <v>7483</v>
      </c>
      <c r="K42" s="86">
        <v>9994</v>
      </c>
      <c r="L42" s="86">
        <v>8359</v>
      </c>
      <c r="M42" s="86">
        <v>9032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3117</v>
      </c>
      <c r="F43" s="86">
        <v>2746</v>
      </c>
      <c r="G43" s="86">
        <v>752</v>
      </c>
      <c r="H43" s="87">
        <v>484</v>
      </c>
      <c r="I43" s="86">
        <v>454</v>
      </c>
      <c r="J43" s="88">
        <v>232</v>
      </c>
      <c r="K43" s="86">
        <v>1359</v>
      </c>
      <c r="L43" s="86">
        <v>1748</v>
      </c>
      <c r="M43" s="86">
        <v>1851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</v>
      </c>
      <c r="F44" s="86">
        <v>5015</v>
      </c>
      <c r="G44" s="86">
        <v>1050</v>
      </c>
      <c r="H44" s="87">
        <v>14072</v>
      </c>
      <c r="I44" s="86">
        <v>16706</v>
      </c>
      <c r="J44" s="88">
        <v>17401</v>
      </c>
      <c r="K44" s="86">
        <v>2972</v>
      </c>
      <c r="L44" s="86">
        <v>4815</v>
      </c>
      <c r="M44" s="86">
        <v>5070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886</v>
      </c>
      <c r="F45" s="86">
        <v>2235</v>
      </c>
      <c r="G45" s="86">
        <v>2019</v>
      </c>
      <c r="H45" s="87">
        <v>1732</v>
      </c>
      <c r="I45" s="86">
        <v>1936</v>
      </c>
      <c r="J45" s="88">
        <v>1142</v>
      </c>
      <c r="K45" s="86">
        <v>1121</v>
      </c>
      <c r="L45" s="86">
        <v>1502</v>
      </c>
      <c r="M45" s="86">
        <v>1581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348</v>
      </c>
      <c r="H46" s="94">
        <v>0</v>
      </c>
      <c r="I46" s="93">
        <v>0</v>
      </c>
      <c r="J46" s="95">
        <v>0</v>
      </c>
      <c r="K46" s="93">
        <v>0</v>
      </c>
      <c r="L46" s="93">
        <v>49</v>
      </c>
      <c r="M46" s="93">
        <v>52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21715</v>
      </c>
      <c r="F51" s="72">
        <f t="shared" ref="F51:M51" si="4">F52+F59+F62+F63+F64+F72+F73</f>
        <v>19225</v>
      </c>
      <c r="G51" s="72">
        <f t="shared" si="4"/>
        <v>17471</v>
      </c>
      <c r="H51" s="73">
        <f t="shared" si="4"/>
        <v>20454</v>
      </c>
      <c r="I51" s="72">
        <f t="shared" si="4"/>
        <v>16354</v>
      </c>
      <c r="J51" s="74">
        <f t="shared" si="4"/>
        <v>16354</v>
      </c>
      <c r="K51" s="72">
        <f t="shared" si="4"/>
        <v>24366</v>
      </c>
      <c r="L51" s="72">
        <f t="shared" si="4"/>
        <v>19303</v>
      </c>
      <c r="M51" s="72">
        <f t="shared" si="4"/>
        <v>18228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1000</v>
      </c>
      <c r="L59" s="100">
        <f t="shared" si="8"/>
        <v>1054</v>
      </c>
      <c r="M59" s="100">
        <f t="shared" si="8"/>
        <v>1111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1000</v>
      </c>
      <c r="L61" s="93">
        <v>1054</v>
      </c>
      <c r="M61" s="93">
        <v>1111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21715</v>
      </c>
      <c r="F72" s="86">
        <v>19225</v>
      </c>
      <c r="G72" s="86">
        <v>17471</v>
      </c>
      <c r="H72" s="87">
        <v>20454</v>
      </c>
      <c r="I72" s="86">
        <v>16354</v>
      </c>
      <c r="J72" s="88">
        <v>16354</v>
      </c>
      <c r="K72" s="86">
        <v>23366</v>
      </c>
      <c r="L72" s="86">
        <v>18249</v>
      </c>
      <c r="M72" s="86">
        <v>17117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2442</v>
      </c>
      <c r="F77" s="72">
        <f t="shared" ref="F77:M77" si="13">F78+F81+F84+F85+F86+F87+F88</f>
        <v>661</v>
      </c>
      <c r="G77" s="72">
        <f t="shared" si="13"/>
        <v>544</v>
      </c>
      <c r="H77" s="73">
        <f t="shared" si="13"/>
        <v>390</v>
      </c>
      <c r="I77" s="72">
        <f t="shared" si="13"/>
        <v>390</v>
      </c>
      <c r="J77" s="74">
        <f t="shared" si="13"/>
        <v>390</v>
      </c>
      <c r="K77" s="72">
        <f t="shared" si="13"/>
        <v>1376</v>
      </c>
      <c r="L77" s="72">
        <f t="shared" si="13"/>
        <v>1167</v>
      </c>
      <c r="M77" s="72">
        <f t="shared" si="13"/>
        <v>1229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144</v>
      </c>
      <c r="I78" s="100">
        <f t="shared" si="14"/>
        <v>0</v>
      </c>
      <c r="J78" s="102">
        <f t="shared" si="14"/>
        <v>150</v>
      </c>
      <c r="K78" s="100">
        <f t="shared" si="14"/>
        <v>20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144</v>
      </c>
      <c r="I80" s="93">
        <v>0</v>
      </c>
      <c r="J80" s="95">
        <v>150</v>
      </c>
      <c r="K80" s="93">
        <v>20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2442</v>
      </c>
      <c r="F81" s="86">
        <f t="shared" ref="F81:M81" si="15">SUM(F82:F83)</f>
        <v>661</v>
      </c>
      <c r="G81" s="86">
        <f t="shared" si="15"/>
        <v>544</v>
      </c>
      <c r="H81" s="87">
        <f t="shared" si="15"/>
        <v>246</v>
      </c>
      <c r="I81" s="86">
        <f t="shared" si="15"/>
        <v>390</v>
      </c>
      <c r="J81" s="88">
        <f t="shared" si="15"/>
        <v>240</v>
      </c>
      <c r="K81" s="86">
        <f t="shared" si="15"/>
        <v>1356</v>
      </c>
      <c r="L81" s="86">
        <f t="shared" si="15"/>
        <v>1167</v>
      </c>
      <c r="M81" s="86">
        <f t="shared" si="15"/>
        <v>1229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1284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1158</v>
      </c>
      <c r="F83" s="93">
        <v>661</v>
      </c>
      <c r="G83" s="93">
        <v>544</v>
      </c>
      <c r="H83" s="94">
        <v>246</v>
      </c>
      <c r="I83" s="93">
        <v>390</v>
      </c>
      <c r="J83" s="95">
        <v>240</v>
      </c>
      <c r="K83" s="93">
        <v>1356</v>
      </c>
      <c r="L83" s="93">
        <v>1167</v>
      </c>
      <c r="M83" s="93">
        <v>1229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104018</v>
      </c>
      <c r="F92" s="46">
        <f t="shared" ref="F92:M92" si="16">F4+F51+F77+F90</f>
        <v>103339</v>
      </c>
      <c r="G92" s="46">
        <f t="shared" si="16"/>
        <v>106659</v>
      </c>
      <c r="H92" s="47">
        <f t="shared" si="16"/>
        <v>124559</v>
      </c>
      <c r="I92" s="46">
        <f t="shared" si="16"/>
        <v>126535</v>
      </c>
      <c r="J92" s="48">
        <f t="shared" si="16"/>
        <v>126535</v>
      </c>
      <c r="K92" s="46">
        <f t="shared" si="16"/>
        <v>122009</v>
      </c>
      <c r="L92" s="46">
        <f t="shared" si="16"/>
        <v>132495</v>
      </c>
      <c r="M92" s="46">
        <f t="shared" si="16"/>
        <v>138525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454187</v>
      </c>
      <c r="D4" s="20">
        <f t="shared" ref="D4:K4" si="0">SUM(D5:D7)</f>
        <v>508846</v>
      </c>
      <c r="E4" s="20">
        <f t="shared" si="0"/>
        <v>549591</v>
      </c>
      <c r="F4" s="21">
        <f t="shared" si="0"/>
        <v>647662</v>
      </c>
      <c r="G4" s="20">
        <f t="shared" si="0"/>
        <v>689228</v>
      </c>
      <c r="H4" s="22">
        <f t="shared" si="0"/>
        <v>689228</v>
      </c>
      <c r="I4" s="20">
        <f t="shared" si="0"/>
        <v>679292</v>
      </c>
      <c r="J4" s="20">
        <f t="shared" si="0"/>
        <v>779385</v>
      </c>
      <c r="K4" s="20">
        <f t="shared" si="0"/>
        <v>822511.61800000002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323848</v>
      </c>
      <c r="D5" s="28">
        <v>361114</v>
      </c>
      <c r="E5" s="28">
        <v>390773</v>
      </c>
      <c r="F5" s="27">
        <v>457563</v>
      </c>
      <c r="G5" s="28">
        <v>460150</v>
      </c>
      <c r="H5" s="29">
        <v>460150</v>
      </c>
      <c r="I5" s="28">
        <v>515837</v>
      </c>
      <c r="J5" s="28">
        <v>599726</v>
      </c>
      <c r="K5" s="29">
        <v>639044.07200000004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130339</v>
      </c>
      <c r="D6" s="33">
        <v>147732</v>
      </c>
      <c r="E6" s="33">
        <v>158818</v>
      </c>
      <c r="F6" s="32">
        <v>190099</v>
      </c>
      <c r="G6" s="33">
        <v>229078</v>
      </c>
      <c r="H6" s="34">
        <v>229078</v>
      </c>
      <c r="I6" s="33">
        <v>163455</v>
      </c>
      <c r="J6" s="33">
        <v>179659</v>
      </c>
      <c r="K6" s="34">
        <v>183467.546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318899</v>
      </c>
      <c r="D8" s="20">
        <f t="shared" ref="D8:K8" si="1">SUM(D9:D15)</f>
        <v>339950</v>
      </c>
      <c r="E8" s="20">
        <f t="shared" si="1"/>
        <v>290647</v>
      </c>
      <c r="F8" s="21">
        <f t="shared" si="1"/>
        <v>419260</v>
      </c>
      <c r="G8" s="20">
        <f t="shared" si="1"/>
        <v>411595</v>
      </c>
      <c r="H8" s="22">
        <f t="shared" si="1"/>
        <v>411655</v>
      </c>
      <c r="I8" s="20">
        <f t="shared" si="1"/>
        <v>461134.625</v>
      </c>
      <c r="J8" s="20">
        <f t="shared" si="1"/>
        <v>461420</v>
      </c>
      <c r="K8" s="20">
        <f t="shared" si="1"/>
        <v>486460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201</v>
      </c>
      <c r="F9" s="27">
        <v>80</v>
      </c>
      <c r="G9" s="28">
        <v>540</v>
      </c>
      <c r="H9" s="29">
        <v>544</v>
      </c>
      <c r="I9" s="28">
        <v>80</v>
      </c>
      <c r="J9" s="28">
        <v>84</v>
      </c>
      <c r="K9" s="29">
        <v>88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1487</v>
      </c>
      <c r="J10" s="33">
        <v>1604</v>
      </c>
      <c r="K10" s="34">
        <v>1699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318454</v>
      </c>
      <c r="D14" s="33">
        <v>339222</v>
      </c>
      <c r="E14" s="33">
        <v>290195</v>
      </c>
      <c r="F14" s="32">
        <v>416187</v>
      </c>
      <c r="G14" s="33">
        <v>408062</v>
      </c>
      <c r="H14" s="34">
        <v>408122</v>
      </c>
      <c r="I14" s="33">
        <v>459074.625</v>
      </c>
      <c r="J14" s="33">
        <v>459216</v>
      </c>
      <c r="K14" s="34">
        <v>484130</v>
      </c>
    </row>
    <row r="15" spans="1:27" s="14" customFormat="1" ht="12.75" customHeight="1" x14ac:dyDescent="0.25">
      <c r="A15" s="25"/>
      <c r="B15" s="26" t="s">
        <v>20</v>
      </c>
      <c r="C15" s="35">
        <v>445</v>
      </c>
      <c r="D15" s="36">
        <v>728</v>
      </c>
      <c r="E15" s="36">
        <v>251</v>
      </c>
      <c r="F15" s="35">
        <v>2993</v>
      </c>
      <c r="G15" s="36">
        <v>2993</v>
      </c>
      <c r="H15" s="37">
        <v>2989</v>
      </c>
      <c r="I15" s="36">
        <v>493</v>
      </c>
      <c r="J15" s="36">
        <v>516</v>
      </c>
      <c r="K15" s="37">
        <v>543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47343</v>
      </c>
      <c r="D16" s="20">
        <f t="shared" ref="D16:K16" si="2">SUM(D17:D23)</f>
        <v>78400</v>
      </c>
      <c r="E16" s="20">
        <f t="shared" si="2"/>
        <v>77878</v>
      </c>
      <c r="F16" s="21">
        <f t="shared" si="2"/>
        <v>85517</v>
      </c>
      <c r="G16" s="20">
        <f t="shared" si="2"/>
        <v>78810</v>
      </c>
      <c r="H16" s="22">
        <f t="shared" si="2"/>
        <v>78750</v>
      </c>
      <c r="I16" s="20">
        <f t="shared" si="2"/>
        <v>91638</v>
      </c>
      <c r="J16" s="20">
        <f t="shared" si="2"/>
        <v>92189</v>
      </c>
      <c r="K16" s="20">
        <f t="shared" si="2"/>
        <v>97102.065000000002</v>
      </c>
    </row>
    <row r="17" spans="1:11" s="14" customFormat="1" ht="12.75" customHeight="1" x14ac:dyDescent="0.25">
      <c r="A17" s="25"/>
      <c r="B17" s="26" t="s">
        <v>22</v>
      </c>
      <c r="C17" s="27">
        <v>36869</v>
      </c>
      <c r="D17" s="28">
        <v>66878</v>
      </c>
      <c r="E17" s="28">
        <v>64844</v>
      </c>
      <c r="F17" s="27">
        <v>72184</v>
      </c>
      <c r="G17" s="28">
        <v>62889</v>
      </c>
      <c r="H17" s="29">
        <v>63039</v>
      </c>
      <c r="I17" s="28">
        <v>72060</v>
      </c>
      <c r="J17" s="28">
        <v>75354</v>
      </c>
      <c r="K17" s="29">
        <v>79348</v>
      </c>
    </row>
    <row r="18" spans="1:11" s="14" customFormat="1" ht="12.75" customHeight="1" x14ac:dyDescent="0.25">
      <c r="A18" s="25"/>
      <c r="B18" s="26" t="s">
        <v>23</v>
      </c>
      <c r="C18" s="32">
        <v>10474</v>
      </c>
      <c r="D18" s="33">
        <v>11522</v>
      </c>
      <c r="E18" s="33">
        <v>13034</v>
      </c>
      <c r="F18" s="32">
        <v>13333</v>
      </c>
      <c r="G18" s="33">
        <v>12900</v>
      </c>
      <c r="H18" s="34">
        <v>15711</v>
      </c>
      <c r="I18" s="33">
        <v>9063</v>
      </c>
      <c r="J18" s="33">
        <v>9746</v>
      </c>
      <c r="K18" s="34">
        <v>17254.064999999999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3021</v>
      </c>
      <c r="H23" s="37">
        <v>0</v>
      </c>
      <c r="I23" s="36">
        <v>10515</v>
      </c>
      <c r="J23" s="36">
        <v>7089</v>
      </c>
      <c r="K23" s="37">
        <v>500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1855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820429</v>
      </c>
      <c r="D26" s="46">
        <f t="shared" ref="D26:K26" si="3">+D4+D8+D16+D24</f>
        <v>927196</v>
      </c>
      <c r="E26" s="46">
        <f t="shared" si="3"/>
        <v>918116</v>
      </c>
      <c r="F26" s="47">
        <f t="shared" si="3"/>
        <v>1154294</v>
      </c>
      <c r="G26" s="46">
        <f t="shared" si="3"/>
        <v>1179633</v>
      </c>
      <c r="H26" s="48">
        <f t="shared" si="3"/>
        <v>1179633</v>
      </c>
      <c r="I26" s="46">
        <f t="shared" si="3"/>
        <v>1232064.625</v>
      </c>
      <c r="J26" s="46">
        <f t="shared" si="3"/>
        <v>1332994</v>
      </c>
      <c r="K26" s="46">
        <f t="shared" si="3"/>
        <v>1406073.683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142</v>
      </c>
      <c r="C4" s="33">
        <v>0</v>
      </c>
      <c r="D4" s="33">
        <v>49</v>
      </c>
      <c r="E4" s="33">
        <v>1525</v>
      </c>
      <c r="F4" s="27">
        <v>2371</v>
      </c>
      <c r="G4" s="28">
        <v>2371</v>
      </c>
      <c r="H4" s="29">
        <v>2371</v>
      </c>
      <c r="I4" s="33">
        <v>2583</v>
      </c>
      <c r="J4" s="33">
        <v>2751</v>
      </c>
      <c r="K4" s="33">
        <v>2897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143</v>
      </c>
      <c r="C5" s="33">
        <v>122048</v>
      </c>
      <c r="D5" s="33">
        <v>166755</v>
      </c>
      <c r="E5" s="33">
        <v>97078</v>
      </c>
      <c r="F5" s="32">
        <v>117680</v>
      </c>
      <c r="G5" s="33">
        <v>118507</v>
      </c>
      <c r="H5" s="34">
        <v>118461</v>
      </c>
      <c r="I5" s="33">
        <v>126896</v>
      </c>
      <c r="J5" s="33">
        <v>136048</v>
      </c>
      <c r="K5" s="33">
        <v>139796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144</v>
      </c>
      <c r="C6" s="33">
        <v>78282</v>
      </c>
      <c r="D6" s="33">
        <v>92805</v>
      </c>
      <c r="E6" s="33">
        <v>116673</v>
      </c>
      <c r="F6" s="32">
        <v>126736</v>
      </c>
      <c r="G6" s="33">
        <v>126736</v>
      </c>
      <c r="H6" s="34">
        <v>126784</v>
      </c>
      <c r="I6" s="33">
        <v>120800</v>
      </c>
      <c r="J6" s="33">
        <v>126714</v>
      </c>
      <c r="K6" s="33">
        <v>132126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200330</v>
      </c>
      <c r="D19" s="46">
        <f t="shared" ref="D19:K19" si="1">SUM(D4:D18)</f>
        <v>259609</v>
      </c>
      <c r="E19" s="46">
        <f t="shared" si="1"/>
        <v>215276</v>
      </c>
      <c r="F19" s="47">
        <f t="shared" si="1"/>
        <v>246787</v>
      </c>
      <c r="G19" s="46">
        <f t="shared" si="1"/>
        <v>247614</v>
      </c>
      <c r="H19" s="48">
        <f t="shared" si="1"/>
        <v>247616</v>
      </c>
      <c r="I19" s="46">
        <f t="shared" si="1"/>
        <v>250279</v>
      </c>
      <c r="J19" s="46">
        <f t="shared" si="1"/>
        <v>265513</v>
      </c>
      <c r="K19" s="46">
        <f t="shared" si="1"/>
        <v>274819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159855</v>
      </c>
      <c r="D4" s="20">
        <f t="shared" ref="D4:K4" si="0">SUM(D5:D7)</f>
        <v>183630</v>
      </c>
      <c r="E4" s="20">
        <f t="shared" si="0"/>
        <v>205416</v>
      </c>
      <c r="F4" s="21">
        <f t="shared" si="0"/>
        <v>232108</v>
      </c>
      <c r="G4" s="20">
        <f t="shared" si="0"/>
        <v>231339</v>
      </c>
      <c r="H4" s="22">
        <f t="shared" si="0"/>
        <v>231339</v>
      </c>
      <c r="I4" s="20">
        <f t="shared" si="0"/>
        <v>235178</v>
      </c>
      <c r="J4" s="20">
        <f t="shared" si="0"/>
        <v>253610</v>
      </c>
      <c r="K4" s="20">
        <f t="shared" si="0"/>
        <v>262251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93632</v>
      </c>
      <c r="D5" s="28">
        <v>102477</v>
      </c>
      <c r="E5" s="28">
        <v>114565</v>
      </c>
      <c r="F5" s="27">
        <v>131168</v>
      </c>
      <c r="G5" s="28">
        <v>131706</v>
      </c>
      <c r="H5" s="29">
        <v>131706</v>
      </c>
      <c r="I5" s="28">
        <v>140710</v>
      </c>
      <c r="J5" s="28">
        <v>150030</v>
      </c>
      <c r="K5" s="29">
        <v>160620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66223</v>
      </c>
      <c r="D6" s="33">
        <v>81153</v>
      </c>
      <c r="E6" s="33">
        <v>90851</v>
      </c>
      <c r="F6" s="32">
        <v>100940</v>
      </c>
      <c r="G6" s="33">
        <v>99633</v>
      </c>
      <c r="H6" s="34">
        <v>99633</v>
      </c>
      <c r="I6" s="33">
        <v>94468</v>
      </c>
      <c r="J6" s="33">
        <v>103580</v>
      </c>
      <c r="K6" s="34">
        <v>101631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445</v>
      </c>
      <c r="D8" s="20">
        <f t="shared" ref="D8:K8" si="1">SUM(D9:D15)</f>
        <v>728</v>
      </c>
      <c r="E8" s="20">
        <f t="shared" si="1"/>
        <v>310</v>
      </c>
      <c r="F8" s="21">
        <f t="shared" si="1"/>
        <v>3073</v>
      </c>
      <c r="G8" s="20">
        <f t="shared" si="1"/>
        <v>3533</v>
      </c>
      <c r="H8" s="22">
        <f t="shared" si="1"/>
        <v>3533</v>
      </c>
      <c r="I8" s="20">
        <f t="shared" si="1"/>
        <v>1060</v>
      </c>
      <c r="J8" s="20">
        <f t="shared" si="1"/>
        <v>1150</v>
      </c>
      <c r="K8" s="20">
        <f t="shared" si="1"/>
        <v>1219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59</v>
      </c>
      <c r="F9" s="27">
        <v>80</v>
      </c>
      <c r="G9" s="28">
        <v>540</v>
      </c>
      <c r="H9" s="29">
        <v>544</v>
      </c>
      <c r="I9" s="28">
        <v>80</v>
      </c>
      <c r="J9" s="28">
        <v>84</v>
      </c>
      <c r="K9" s="29">
        <v>88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487</v>
      </c>
      <c r="J10" s="33">
        <v>550</v>
      </c>
      <c r="K10" s="34">
        <v>588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445</v>
      </c>
      <c r="D15" s="36">
        <v>728</v>
      </c>
      <c r="E15" s="36">
        <v>251</v>
      </c>
      <c r="F15" s="35">
        <v>2993</v>
      </c>
      <c r="G15" s="36">
        <v>2993</v>
      </c>
      <c r="H15" s="37">
        <v>2989</v>
      </c>
      <c r="I15" s="36">
        <v>493</v>
      </c>
      <c r="J15" s="36">
        <v>516</v>
      </c>
      <c r="K15" s="37">
        <v>543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40030</v>
      </c>
      <c r="D16" s="20">
        <f t="shared" ref="D16:K16" si="2">SUM(D17:D23)</f>
        <v>75251</v>
      </c>
      <c r="E16" s="20">
        <f t="shared" si="2"/>
        <v>9550</v>
      </c>
      <c r="F16" s="21">
        <f t="shared" si="2"/>
        <v>9751</v>
      </c>
      <c r="G16" s="20">
        <f t="shared" si="2"/>
        <v>12742</v>
      </c>
      <c r="H16" s="22">
        <f t="shared" si="2"/>
        <v>12744</v>
      </c>
      <c r="I16" s="20">
        <f t="shared" si="2"/>
        <v>14041</v>
      </c>
      <c r="J16" s="20">
        <f t="shared" si="2"/>
        <v>10753</v>
      </c>
      <c r="K16" s="20">
        <f t="shared" si="2"/>
        <v>11349</v>
      </c>
    </row>
    <row r="17" spans="1:11" s="14" customFormat="1" ht="12.75" customHeight="1" x14ac:dyDescent="0.25">
      <c r="A17" s="25"/>
      <c r="B17" s="26" t="s">
        <v>22</v>
      </c>
      <c r="C17" s="27">
        <v>36869</v>
      </c>
      <c r="D17" s="28">
        <v>66878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3161</v>
      </c>
      <c r="D18" s="33">
        <v>8373</v>
      </c>
      <c r="E18" s="33">
        <v>9550</v>
      </c>
      <c r="F18" s="32">
        <v>9751</v>
      </c>
      <c r="G18" s="33">
        <v>9721</v>
      </c>
      <c r="H18" s="34">
        <v>12744</v>
      </c>
      <c r="I18" s="33">
        <v>3526</v>
      </c>
      <c r="J18" s="33">
        <v>3664</v>
      </c>
      <c r="K18" s="34">
        <v>10849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3021</v>
      </c>
      <c r="H23" s="37">
        <v>0</v>
      </c>
      <c r="I23" s="36">
        <v>10515</v>
      </c>
      <c r="J23" s="36">
        <v>7089</v>
      </c>
      <c r="K23" s="37">
        <v>500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1855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200330</v>
      </c>
      <c r="D26" s="46">
        <f t="shared" ref="D26:K26" si="3">+D4+D8+D16+D24</f>
        <v>259609</v>
      </c>
      <c r="E26" s="46">
        <f t="shared" si="3"/>
        <v>215276</v>
      </c>
      <c r="F26" s="47">
        <f t="shared" si="3"/>
        <v>246787</v>
      </c>
      <c r="G26" s="46">
        <f t="shared" si="3"/>
        <v>247614</v>
      </c>
      <c r="H26" s="48">
        <f t="shared" si="3"/>
        <v>247616</v>
      </c>
      <c r="I26" s="46">
        <f t="shared" si="3"/>
        <v>250279</v>
      </c>
      <c r="J26" s="46">
        <f t="shared" si="3"/>
        <v>265513</v>
      </c>
      <c r="K26" s="46">
        <f t="shared" si="3"/>
        <v>274819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175731</v>
      </c>
      <c r="D4" s="33">
        <v>193555</v>
      </c>
      <c r="E4" s="33">
        <v>266400</v>
      </c>
      <c r="F4" s="27">
        <v>300571</v>
      </c>
      <c r="G4" s="28">
        <v>291521</v>
      </c>
      <c r="H4" s="29">
        <v>291642</v>
      </c>
      <c r="I4" s="33">
        <v>332319</v>
      </c>
      <c r="J4" s="33">
        <v>397382</v>
      </c>
      <c r="K4" s="33">
        <v>423274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146</v>
      </c>
      <c r="C5" s="33">
        <v>28840</v>
      </c>
      <c r="D5" s="33">
        <v>28304</v>
      </c>
      <c r="E5" s="33">
        <v>25577</v>
      </c>
      <c r="F5" s="32">
        <v>33993</v>
      </c>
      <c r="G5" s="33">
        <v>33550</v>
      </c>
      <c r="H5" s="34">
        <v>33735</v>
      </c>
      <c r="I5" s="33">
        <v>35305.09375</v>
      </c>
      <c r="J5" s="33">
        <v>36378</v>
      </c>
      <c r="K5" s="33">
        <v>37253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147</v>
      </c>
      <c r="C6" s="33">
        <v>25221</v>
      </c>
      <c r="D6" s="33">
        <v>25527</v>
      </c>
      <c r="E6" s="33">
        <v>25110</v>
      </c>
      <c r="F6" s="32">
        <v>33559</v>
      </c>
      <c r="G6" s="33">
        <v>32976</v>
      </c>
      <c r="H6" s="34">
        <v>33006</v>
      </c>
      <c r="I6" s="33">
        <v>39333.3125</v>
      </c>
      <c r="J6" s="33">
        <v>45566</v>
      </c>
      <c r="K6" s="33">
        <v>47981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148</v>
      </c>
      <c r="C7" s="33">
        <v>69597</v>
      </c>
      <c r="D7" s="33">
        <v>70576</v>
      </c>
      <c r="E7" s="33">
        <v>45129</v>
      </c>
      <c r="F7" s="32">
        <v>46259</v>
      </c>
      <c r="G7" s="33">
        <v>46289</v>
      </c>
      <c r="H7" s="34">
        <v>46290</v>
      </c>
      <c r="I7" s="33">
        <v>44813</v>
      </c>
      <c r="J7" s="33">
        <v>45051</v>
      </c>
      <c r="K7" s="33">
        <v>49008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149</v>
      </c>
      <c r="C8" s="33">
        <v>2249</v>
      </c>
      <c r="D8" s="33">
        <v>6085</v>
      </c>
      <c r="E8" s="33">
        <v>5155</v>
      </c>
      <c r="F8" s="32">
        <v>4688</v>
      </c>
      <c r="G8" s="33">
        <v>39487</v>
      </c>
      <c r="H8" s="34">
        <v>39489</v>
      </c>
      <c r="I8" s="33">
        <v>4534</v>
      </c>
      <c r="J8" s="33">
        <v>4743</v>
      </c>
      <c r="K8" s="33">
        <v>4994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301638</v>
      </c>
      <c r="D19" s="46">
        <f t="shared" ref="D19:K19" si="1">SUM(D4:D18)</f>
        <v>324047</v>
      </c>
      <c r="E19" s="46">
        <f t="shared" si="1"/>
        <v>367371</v>
      </c>
      <c r="F19" s="47">
        <f t="shared" si="1"/>
        <v>419070</v>
      </c>
      <c r="G19" s="46">
        <f t="shared" si="1"/>
        <v>443823</v>
      </c>
      <c r="H19" s="48">
        <f t="shared" si="1"/>
        <v>444162</v>
      </c>
      <c r="I19" s="46">
        <f t="shared" si="1"/>
        <v>456304.40625</v>
      </c>
      <c r="J19" s="46">
        <f t="shared" si="1"/>
        <v>529120</v>
      </c>
      <c r="K19" s="46">
        <f t="shared" si="1"/>
        <v>562510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180614</v>
      </c>
      <c r="D4" s="20">
        <f t="shared" ref="D4:K4" si="0">SUM(D5:D7)</f>
        <v>205883</v>
      </c>
      <c r="E4" s="20">
        <f t="shared" si="0"/>
        <v>212272</v>
      </c>
      <c r="F4" s="21">
        <f t="shared" si="0"/>
        <v>240689</v>
      </c>
      <c r="G4" s="20">
        <f t="shared" si="0"/>
        <v>276232</v>
      </c>
      <c r="H4" s="22">
        <f t="shared" si="0"/>
        <v>276402</v>
      </c>
      <c r="I4" s="20">
        <f t="shared" si="0"/>
        <v>271540</v>
      </c>
      <c r="J4" s="20">
        <f t="shared" si="0"/>
        <v>333127</v>
      </c>
      <c r="K4" s="20">
        <f t="shared" si="0"/>
        <v>355613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158864</v>
      </c>
      <c r="D5" s="28">
        <v>181871</v>
      </c>
      <c r="E5" s="28">
        <v>187988</v>
      </c>
      <c r="F5" s="27">
        <v>209054</v>
      </c>
      <c r="G5" s="28">
        <v>210387</v>
      </c>
      <c r="H5" s="29">
        <v>212256</v>
      </c>
      <c r="I5" s="28">
        <v>250056</v>
      </c>
      <c r="J5" s="28">
        <v>307772</v>
      </c>
      <c r="K5" s="29">
        <v>327865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21750</v>
      </c>
      <c r="D6" s="33">
        <v>24012</v>
      </c>
      <c r="E6" s="33">
        <v>24284</v>
      </c>
      <c r="F6" s="32">
        <v>31635</v>
      </c>
      <c r="G6" s="33">
        <v>65845</v>
      </c>
      <c r="H6" s="34">
        <v>64146</v>
      </c>
      <c r="I6" s="33">
        <v>21484</v>
      </c>
      <c r="J6" s="33">
        <v>25355</v>
      </c>
      <c r="K6" s="34">
        <v>27748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116707</v>
      </c>
      <c r="D8" s="20">
        <f t="shared" ref="D8:K8" si="1">SUM(D9:D15)</f>
        <v>116329</v>
      </c>
      <c r="E8" s="20">
        <f t="shared" si="1"/>
        <v>88412</v>
      </c>
      <c r="F8" s="21">
        <f t="shared" si="1"/>
        <v>105201</v>
      </c>
      <c r="G8" s="20">
        <f t="shared" si="1"/>
        <v>104109</v>
      </c>
      <c r="H8" s="22">
        <f t="shared" si="1"/>
        <v>104169</v>
      </c>
      <c r="I8" s="20">
        <f t="shared" si="1"/>
        <v>110188.40625</v>
      </c>
      <c r="J8" s="20">
        <f t="shared" si="1"/>
        <v>117411</v>
      </c>
      <c r="K8" s="20">
        <f t="shared" si="1"/>
        <v>124150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116707</v>
      </c>
      <c r="D14" s="33">
        <v>116329</v>
      </c>
      <c r="E14" s="33">
        <v>88412</v>
      </c>
      <c r="F14" s="32">
        <v>105201</v>
      </c>
      <c r="G14" s="33">
        <v>104109</v>
      </c>
      <c r="H14" s="34">
        <v>104169</v>
      </c>
      <c r="I14" s="33">
        <v>110188.40625</v>
      </c>
      <c r="J14" s="33">
        <v>117411</v>
      </c>
      <c r="K14" s="34">
        <v>124150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4317</v>
      </c>
      <c r="D16" s="20">
        <f t="shared" ref="D16:K16" si="2">SUM(D17:D23)</f>
        <v>1835</v>
      </c>
      <c r="E16" s="20">
        <f t="shared" si="2"/>
        <v>66687</v>
      </c>
      <c r="F16" s="21">
        <f t="shared" si="2"/>
        <v>73180</v>
      </c>
      <c r="G16" s="20">
        <f t="shared" si="2"/>
        <v>63482</v>
      </c>
      <c r="H16" s="22">
        <f t="shared" si="2"/>
        <v>63591</v>
      </c>
      <c r="I16" s="20">
        <f t="shared" si="2"/>
        <v>74576</v>
      </c>
      <c r="J16" s="20">
        <f t="shared" si="2"/>
        <v>78582</v>
      </c>
      <c r="K16" s="20">
        <f t="shared" si="2"/>
        <v>82747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64844</v>
      </c>
      <c r="F17" s="27">
        <v>72040</v>
      </c>
      <c r="G17" s="28">
        <v>62889</v>
      </c>
      <c r="H17" s="29">
        <v>62889</v>
      </c>
      <c r="I17" s="28">
        <v>72040</v>
      </c>
      <c r="J17" s="28">
        <v>75354</v>
      </c>
      <c r="K17" s="29">
        <v>79348</v>
      </c>
    </row>
    <row r="18" spans="1:11" s="14" customFormat="1" ht="12.75" customHeight="1" x14ac:dyDescent="0.25">
      <c r="A18" s="25"/>
      <c r="B18" s="26" t="s">
        <v>23</v>
      </c>
      <c r="C18" s="32">
        <v>4317</v>
      </c>
      <c r="D18" s="33">
        <v>1835</v>
      </c>
      <c r="E18" s="33">
        <v>1843</v>
      </c>
      <c r="F18" s="32">
        <v>1140</v>
      </c>
      <c r="G18" s="33">
        <v>593</v>
      </c>
      <c r="H18" s="34">
        <v>702</v>
      </c>
      <c r="I18" s="33">
        <v>2536</v>
      </c>
      <c r="J18" s="33">
        <v>3228</v>
      </c>
      <c r="K18" s="34">
        <v>3399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301638</v>
      </c>
      <c r="D26" s="46">
        <f t="shared" ref="D26:K26" si="3">+D4+D8+D16+D24</f>
        <v>324047</v>
      </c>
      <c r="E26" s="46">
        <f t="shared" si="3"/>
        <v>367371</v>
      </c>
      <c r="F26" s="47">
        <f t="shared" si="3"/>
        <v>419070</v>
      </c>
      <c r="G26" s="46">
        <f t="shared" si="3"/>
        <v>443823</v>
      </c>
      <c r="H26" s="48">
        <f t="shared" si="3"/>
        <v>444162</v>
      </c>
      <c r="I26" s="46">
        <f t="shared" si="3"/>
        <v>456304.40625</v>
      </c>
      <c r="J26" s="46">
        <f t="shared" si="3"/>
        <v>529120</v>
      </c>
      <c r="K26" s="46">
        <f t="shared" si="3"/>
        <v>562510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158</v>
      </c>
      <c r="D4" s="33">
        <v>1012</v>
      </c>
      <c r="E4" s="33">
        <v>1016</v>
      </c>
      <c r="F4" s="27">
        <v>1263</v>
      </c>
      <c r="G4" s="28">
        <v>1263</v>
      </c>
      <c r="H4" s="29">
        <v>0</v>
      </c>
      <c r="I4" s="33">
        <v>2759</v>
      </c>
      <c r="J4" s="33">
        <v>1292</v>
      </c>
      <c r="K4" s="33">
        <v>1360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2543</v>
      </c>
      <c r="D5" s="33">
        <v>1768</v>
      </c>
      <c r="E5" s="33">
        <v>2376</v>
      </c>
      <c r="F5" s="32">
        <v>4206</v>
      </c>
      <c r="G5" s="33">
        <v>3790</v>
      </c>
      <c r="H5" s="34">
        <v>3904</v>
      </c>
      <c r="I5" s="33">
        <v>4780</v>
      </c>
      <c r="J5" s="33">
        <v>4460</v>
      </c>
      <c r="K5" s="33">
        <v>4669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151</v>
      </c>
      <c r="C6" s="33">
        <v>29440</v>
      </c>
      <c r="D6" s="33">
        <v>37560</v>
      </c>
      <c r="E6" s="33">
        <v>32231</v>
      </c>
      <c r="F6" s="32">
        <v>70523</v>
      </c>
      <c r="G6" s="33">
        <v>69780</v>
      </c>
      <c r="H6" s="34">
        <v>87118</v>
      </c>
      <c r="I6" s="33">
        <v>59975</v>
      </c>
      <c r="J6" s="33">
        <v>59047</v>
      </c>
      <c r="K6" s="33">
        <v>62693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136322</v>
      </c>
      <c r="D7" s="33">
        <v>154342</v>
      </c>
      <c r="E7" s="33">
        <v>140779</v>
      </c>
      <c r="F7" s="32">
        <v>176818</v>
      </c>
      <c r="G7" s="33">
        <v>176818</v>
      </c>
      <c r="H7" s="34">
        <v>175538</v>
      </c>
      <c r="I7" s="33">
        <v>207688</v>
      </c>
      <c r="J7" s="33">
        <v>205753</v>
      </c>
      <c r="K7" s="33">
        <v>218947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463</v>
      </c>
      <c r="D8" s="33">
        <v>458</v>
      </c>
      <c r="E8" s="33">
        <v>1032</v>
      </c>
      <c r="F8" s="32">
        <v>13939</v>
      </c>
      <c r="G8" s="33">
        <v>13939</v>
      </c>
      <c r="H8" s="34">
        <v>0</v>
      </c>
      <c r="I8" s="33">
        <v>14691</v>
      </c>
      <c r="J8" s="33">
        <v>15484</v>
      </c>
      <c r="K8" s="33">
        <v>16304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154</v>
      </c>
      <c r="C9" s="33">
        <v>0</v>
      </c>
      <c r="D9" s="33">
        <v>0</v>
      </c>
      <c r="E9" s="33">
        <v>0</v>
      </c>
      <c r="F9" s="32">
        <v>24992</v>
      </c>
      <c r="G9" s="33">
        <v>24992</v>
      </c>
      <c r="H9" s="34">
        <v>24992</v>
      </c>
      <c r="I9" s="33">
        <v>29607</v>
      </c>
      <c r="J9" s="33">
        <v>29607</v>
      </c>
      <c r="K9" s="33">
        <v>29607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168926</v>
      </c>
      <c r="D19" s="46">
        <f t="shared" ref="D19:K19" si="1">SUM(D4:D18)</f>
        <v>195140</v>
      </c>
      <c r="E19" s="46">
        <f t="shared" si="1"/>
        <v>177434</v>
      </c>
      <c r="F19" s="47">
        <f t="shared" si="1"/>
        <v>291741</v>
      </c>
      <c r="G19" s="46">
        <f t="shared" si="1"/>
        <v>290582</v>
      </c>
      <c r="H19" s="48">
        <f t="shared" si="1"/>
        <v>291552</v>
      </c>
      <c r="I19" s="46">
        <f t="shared" si="1"/>
        <v>319500</v>
      </c>
      <c r="J19" s="46">
        <f t="shared" si="1"/>
        <v>315643</v>
      </c>
      <c r="K19" s="46">
        <f t="shared" si="1"/>
        <v>333580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140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125</v>
      </c>
      <c r="J3" s="17" t="s">
        <v>167</v>
      </c>
      <c r="K3" s="17" t="s">
        <v>168</v>
      </c>
    </row>
    <row r="4" spans="1:27" s="23" customFormat="1" ht="12.75" customHeight="1" x14ac:dyDescent="0.25">
      <c r="A4" s="18"/>
      <c r="B4" s="19" t="s">
        <v>6</v>
      </c>
      <c r="C4" s="20">
        <f>SUM(C5:C7)</f>
        <v>5621</v>
      </c>
      <c r="D4" s="20">
        <f t="shared" ref="D4:K4" si="0">SUM(D5:D7)</f>
        <v>7517</v>
      </c>
      <c r="E4" s="20">
        <f t="shared" si="0"/>
        <v>8086</v>
      </c>
      <c r="F4" s="21">
        <f t="shared" si="0"/>
        <v>22180</v>
      </c>
      <c r="G4" s="20">
        <f t="shared" si="0"/>
        <v>22717</v>
      </c>
      <c r="H4" s="22">
        <f t="shared" si="0"/>
        <v>23689</v>
      </c>
      <c r="I4" s="20">
        <f t="shared" si="0"/>
        <v>24798</v>
      </c>
      <c r="J4" s="20">
        <f t="shared" si="0"/>
        <v>26053</v>
      </c>
      <c r="K4" s="20">
        <f t="shared" si="0"/>
        <v>27330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2168</v>
      </c>
      <c r="D5" s="28">
        <v>4165</v>
      </c>
      <c r="E5" s="28">
        <v>5283</v>
      </c>
      <c r="F5" s="27">
        <v>15847</v>
      </c>
      <c r="G5" s="28">
        <v>16384</v>
      </c>
      <c r="H5" s="29">
        <v>15500</v>
      </c>
      <c r="I5" s="28">
        <v>17319</v>
      </c>
      <c r="J5" s="28">
        <v>19760</v>
      </c>
      <c r="K5" s="29">
        <v>19033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3453</v>
      </c>
      <c r="D6" s="33">
        <v>3352</v>
      </c>
      <c r="E6" s="33">
        <v>2803</v>
      </c>
      <c r="F6" s="32">
        <v>6333</v>
      </c>
      <c r="G6" s="33">
        <v>6333</v>
      </c>
      <c r="H6" s="34">
        <v>8189</v>
      </c>
      <c r="I6" s="33">
        <v>7479</v>
      </c>
      <c r="J6" s="33">
        <v>6293</v>
      </c>
      <c r="K6" s="34">
        <v>8297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163305</v>
      </c>
      <c r="D8" s="20">
        <f t="shared" ref="D8:K8" si="1">SUM(D9:D15)</f>
        <v>187612</v>
      </c>
      <c r="E8" s="20">
        <f t="shared" si="1"/>
        <v>169341</v>
      </c>
      <c r="F8" s="21">
        <f t="shared" si="1"/>
        <v>269461</v>
      </c>
      <c r="G8" s="20">
        <f t="shared" si="1"/>
        <v>267765</v>
      </c>
      <c r="H8" s="22">
        <f t="shared" si="1"/>
        <v>267764</v>
      </c>
      <c r="I8" s="20">
        <f t="shared" si="1"/>
        <v>294651</v>
      </c>
      <c r="J8" s="20">
        <f t="shared" si="1"/>
        <v>289590</v>
      </c>
      <c r="K8" s="20">
        <f t="shared" si="1"/>
        <v>306250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163305</v>
      </c>
      <c r="D14" s="33">
        <v>187612</v>
      </c>
      <c r="E14" s="33">
        <v>169341</v>
      </c>
      <c r="F14" s="32">
        <v>269461</v>
      </c>
      <c r="G14" s="33">
        <v>267765</v>
      </c>
      <c r="H14" s="34">
        <v>267764</v>
      </c>
      <c r="I14" s="33">
        <v>294651</v>
      </c>
      <c r="J14" s="33">
        <v>289590</v>
      </c>
      <c r="K14" s="34">
        <v>306250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11</v>
      </c>
      <c r="E16" s="20">
        <f t="shared" si="2"/>
        <v>7</v>
      </c>
      <c r="F16" s="21">
        <f t="shared" si="2"/>
        <v>100</v>
      </c>
      <c r="G16" s="20">
        <f t="shared" si="2"/>
        <v>100</v>
      </c>
      <c r="H16" s="22">
        <f t="shared" si="2"/>
        <v>99</v>
      </c>
      <c r="I16" s="20">
        <f t="shared" si="2"/>
        <v>51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11</v>
      </c>
      <c r="E18" s="33">
        <v>7</v>
      </c>
      <c r="F18" s="32">
        <v>100</v>
      </c>
      <c r="G18" s="33">
        <v>100</v>
      </c>
      <c r="H18" s="34">
        <v>99</v>
      </c>
      <c r="I18" s="33">
        <v>51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168926</v>
      </c>
      <c r="D26" s="46">
        <f t="shared" ref="D26:K26" si="3">+D4+D8+D16+D24</f>
        <v>195140</v>
      </c>
      <c r="E26" s="46">
        <f t="shared" si="3"/>
        <v>177434</v>
      </c>
      <c r="F26" s="47">
        <f t="shared" si="3"/>
        <v>291741</v>
      </c>
      <c r="G26" s="46">
        <f t="shared" si="3"/>
        <v>290582</v>
      </c>
      <c r="H26" s="48">
        <f t="shared" si="3"/>
        <v>291552</v>
      </c>
      <c r="I26" s="46">
        <f t="shared" si="3"/>
        <v>319500</v>
      </c>
      <c r="J26" s="46">
        <f t="shared" si="3"/>
        <v>315643</v>
      </c>
      <c r="K26" s="46">
        <f t="shared" si="3"/>
        <v>333580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2014-05-29T13:08:24Z</dcterms:created>
  <dcterms:modified xsi:type="dcterms:W3CDTF">2014-05-30T11:18:23Z</dcterms:modified>
</cp:coreProperties>
</file>